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075" windowHeight="7605"/>
  </bookViews>
  <sheets>
    <sheet name="收支明细" sheetId="1" r:id="rId1"/>
    <sheet name="求助者善款发放安排" sheetId="3" r:id="rId2"/>
    <sheet name="公帐收支明细" sheetId="4" r:id="rId3"/>
  </sheets>
  <calcPr calcId="144525"/>
</workbook>
</file>

<file path=xl/calcChain.xml><?xml version="1.0" encoding="utf-8"?>
<calcChain xmlns="http://schemas.openxmlformats.org/spreadsheetml/2006/main">
  <c r="F22" i="4"/>
  <c r="F541" i="1"/>
  <c r="H541"/>
  <c r="I541"/>
  <c r="G543"/>
  <c r="E34" i="3"/>
  <c r="E33"/>
  <c r="E32"/>
  <c r="I45"/>
  <c r="G350" i="1"/>
  <c r="E31" i="3"/>
  <c r="I37"/>
  <c r="G330" i="1"/>
  <c r="G147"/>
  <c r="G90"/>
  <c r="I36" i="3"/>
  <c r="E30"/>
  <c r="G28" i="1"/>
  <c r="E61" i="3"/>
  <c r="E29"/>
  <c r="I35"/>
  <c r="G247" i="1"/>
  <c r="E60" i="3"/>
  <c r="I34"/>
  <c r="E28"/>
  <c r="E59"/>
  <c r="E27"/>
  <c r="I33"/>
  <c r="I32"/>
  <c r="E26"/>
  <c r="E58"/>
  <c r="E57"/>
  <c r="I31"/>
  <c r="E25"/>
  <c r="E56"/>
  <c r="I30"/>
  <c r="E24"/>
  <c r="G32" i="1"/>
  <c r="G541"/>
  <c r="G542"/>
  <c r="G544"/>
  <c r="I548"/>
  <c r="F6" i="4"/>
  <c r="F7"/>
  <c r="F8"/>
  <c r="F9"/>
  <c r="F10"/>
  <c r="F11"/>
  <c r="F12"/>
  <c r="F13"/>
  <c r="F14"/>
  <c r="F15"/>
  <c r="F16"/>
  <c r="F17"/>
  <c r="F18"/>
  <c r="F19"/>
  <c r="F20"/>
  <c r="F21"/>
  <c r="E46" i="3"/>
  <c r="E47"/>
  <c r="E48"/>
  <c r="E49"/>
  <c r="E50"/>
  <c r="E51"/>
  <c r="E52"/>
  <c r="E53"/>
  <c r="E54"/>
  <c r="E55"/>
  <c r="E20"/>
  <c r="E21"/>
  <c r="E22"/>
  <c r="E23"/>
  <c r="I19"/>
  <c r="I20"/>
  <c r="I21"/>
  <c r="I22"/>
  <c r="I23"/>
  <c r="I24"/>
  <c r="I25"/>
  <c r="I26"/>
  <c r="I27"/>
  <c r="I28"/>
  <c r="I29"/>
</calcChain>
</file>

<file path=xl/comments1.xml><?xml version="1.0" encoding="utf-8"?>
<comments xmlns="http://schemas.openxmlformats.org/spreadsheetml/2006/main">
  <authors>
    <author>AutoBVT</author>
    <author>yubin zhang</author>
  </authors>
  <commentList>
    <comment ref="G28" authorId="0">
      <text>
        <r>
          <rPr>
            <b/>
            <sz val="9"/>
            <color indexed="81"/>
            <rFont val="宋体"/>
            <charset val="134"/>
          </rPr>
          <t>AutoBVT:</t>
        </r>
        <r>
          <rPr>
            <sz val="9"/>
            <color indexed="81"/>
            <rFont val="宋体"/>
            <charset val="134"/>
          </rPr>
          <t xml:space="preserve">
1月12日再捐230元，
1月14日再捐220元,
4月4日再捐666.66元
5月30日再捐333.33元
7月28日再捐666.66元</t>
        </r>
      </text>
    </comment>
    <comment ref="G32" authorId="1">
      <text>
        <r>
          <rPr>
            <sz val="9"/>
            <color indexed="81"/>
            <rFont val="宋体"/>
            <charset val="134"/>
          </rPr>
          <t>1月22日再捐1000元</t>
        </r>
      </text>
    </comment>
    <comment ref="G90" authorId="0">
      <text>
        <r>
          <rPr>
            <b/>
            <sz val="9"/>
            <color indexed="81"/>
            <rFont val="宋体"/>
            <charset val="134"/>
          </rPr>
          <t>AutoBVT:</t>
        </r>
        <r>
          <rPr>
            <sz val="9"/>
            <color indexed="81"/>
            <rFont val="宋体"/>
            <charset val="134"/>
          </rPr>
          <t xml:space="preserve">
2017.02.26再捐200元
2017.08.10再捐168元</t>
        </r>
      </text>
    </comment>
    <comment ref="G147" authorId="0">
      <text>
        <r>
          <rPr>
            <b/>
            <sz val="9"/>
            <color indexed="81"/>
            <rFont val="宋体"/>
            <charset val="134"/>
          </rPr>
          <t>AutoBVT:</t>
        </r>
        <r>
          <rPr>
            <sz val="9"/>
            <color indexed="81"/>
            <rFont val="宋体"/>
            <charset val="134"/>
          </rPr>
          <t xml:space="preserve">
1月25日再捐888元
2月28日再捐500元
3月10日再捐500元
4月28日再捐666元
6月25日再捐888.88元
8月11日再捐300元</t>
        </r>
      </text>
    </comment>
    <comment ref="G247" authorId="0">
      <text>
        <r>
          <rPr>
            <b/>
            <sz val="9"/>
            <color indexed="81"/>
            <rFont val="宋体"/>
            <charset val="134"/>
          </rPr>
          <t>AutoBVT:</t>
        </r>
        <r>
          <rPr>
            <sz val="9"/>
            <color indexed="81"/>
            <rFont val="宋体"/>
            <charset val="134"/>
          </rPr>
          <t xml:space="preserve">
2017.06.14日再捐100元.</t>
        </r>
      </text>
    </comment>
    <comment ref="G330" authorId="0">
      <text>
        <r>
          <rPr>
            <sz val="9"/>
            <color indexed="81"/>
            <rFont val="宋体"/>
            <charset val="134"/>
          </rPr>
          <t>8.13再捐288元</t>
        </r>
      </text>
    </comment>
    <comment ref="G350" authorId="0">
      <text>
        <r>
          <rPr>
            <b/>
            <sz val="9"/>
            <color indexed="81"/>
            <rFont val="宋体"/>
            <charset val="134"/>
          </rPr>
          <t>2017.09.01再捐999元</t>
        </r>
      </text>
    </comment>
  </commentList>
</comments>
</file>

<file path=xl/sharedStrings.xml><?xml version="1.0" encoding="utf-8"?>
<sst xmlns="http://schemas.openxmlformats.org/spreadsheetml/2006/main" count="2405" uniqueCount="1299">
  <si>
    <t>以下姓名恕不作称呼</t>
  </si>
  <si>
    <t>编号</t>
  </si>
  <si>
    <t>日期</t>
  </si>
  <si>
    <t>姓名</t>
  </si>
  <si>
    <t>村名</t>
  </si>
  <si>
    <t>现金或物品</t>
  </si>
  <si>
    <t>备注</t>
  </si>
  <si>
    <t>捐款收入</t>
  </si>
  <si>
    <t>拍卖收入</t>
  </si>
  <si>
    <t>2016.01.11</t>
  </si>
  <si>
    <t>2016.03.13</t>
  </si>
  <si>
    <t>总计:</t>
  </si>
  <si>
    <t>公益会公帐存款（丰顺工行）：</t>
  </si>
  <si>
    <t>序号</t>
  </si>
  <si>
    <t>姓 名</t>
  </si>
  <si>
    <t>善款总数</t>
  </si>
  <si>
    <t>首次发放</t>
  </si>
  <si>
    <t>首次发放日期</t>
  </si>
  <si>
    <t>接下来每月发放</t>
  </si>
  <si>
    <t>总期数</t>
  </si>
  <si>
    <t>备  注</t>
  </si>
  <si>
    <t>谢望胜</t>
  </si>
  <si>
    <t>2016.08.01</t>
  </si>
  <si>
    <t>第二期开始以后每月1号</t>
  </si>
  <si>
    <t>钟敬会</t>
  </si>
  <si>
    <t>张志强</t>
  </si>
  <si>
    <t>当月结存</t>
    <phoneticPr fontId="28" type="noConversion"/>
  </si>
  <si>
    <t xml:space="preserve">第1期 </t>
    <phoneticPr fontId="28" type="noConversion"/>
  </si>
  <si>
    <t>第2期</t>
  </si>
  <si>
    <t>第3期</t>
  </si>
  <si>
    <t>第4期</t>
  </si>
  <si>
    <t>第5期</t>
  </si>
  <si>
    <t>第6期</t>
  </si>
  <si>
    <t>第7期</t>
  </si>
  <si>
    <t>第8期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</si>
  <si>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</si>
  <si>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</si>
  <si>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</si>
  <si>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</si>
  <si>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</si>
  <si>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</si>
  <si>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</si>
  <si>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</si>
  <si>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</si>
  <si>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</si>
  <si>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</si>
  <si>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</si>
  <si>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第21期</t>
  </si>
  <si>
    <t>第22期</t>
  </si>
  <si>
    <t>第23期</t>
  </si>
  <si>
    <t>第24期</t>
  </si>
  <si>
    <t>发放日期</t>
    <phoneticPr fontId="17" type="noConversion"/>
  </si>
  <si>
    <t>总期数</t>
    <phoneticPr fontId="17" type="noConversion"/>
  </si>
  <si>
    <t>谢望胜善款发放安排</t>
    <phoneticPr fontId="28" type="noConversion"/>
  </si>
  <si>
    <t>钟敬会善款发放安排</t>
    <phoneticPr fontId="28" type="noConversion"/>
  </si>
  <si>
    <t>2016.03.13</t>
    <phoneticPr fontId="28" type="noConversion"/>
  </si>
  <si>
    <t>2016.04.01</t>
    <phoneticPr fontId="28" type="noConversion"/>
  </si>
  <si>
    <t>2016.05.01</t>
    <phoneticPr fontId="28" type="noConversion"/>
  </si>
  <si>
    <t>2016.06.01</t>
    <phoneticPr fontId="28" type="noConversion"/>
  </si>
  <si>
    <t>2016.07.01</t>
    <phoneticPr fontId="28" type="noConversion"/>
  </si>
  <si>
    <t>2016.08.01</t>
    <phoneticPr fontId="28" type="noConversion"/>
  </si>
  <si>
    <t>2016.09.01</t>
    <phoneticPr fontId="28" type="noConversion"/>
  </si>
  <si>
    <t>2016.10.01</t>
    <phoneticPr fontId="28" type="noConversion"/>
  </si>
  <si>
    <t>2016.11.01</t>
    <phoneticPr fontId="28" type="noConversion"/>
  </si>
  <si>
    <t>2016.12.01</t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</si>
  <si>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1.12</t>
    </r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</si>
  <si>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3.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</si>
  <si>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4.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</si>
  <si>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5.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</si>
  <si>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6.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</si>
  <si>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7.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</si>
  <si>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8.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</si>
  <si>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</t>
    </r>
    <r>
      <rPr>
        <sz val="11"/>
        <rFont val="宋体"/>
        <charset val="134"/>
      </rPr>
      <t>0</t>
    </r>
    <r>
      <rPr>
        <sz val="11"/>
        <rFont val="宋体"/>
        <charset val="134"/>
      </rPr>
      <t>9.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</si>
  <si>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2016.10.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</si>
  <si>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2016.11.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</si>
  <si>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r>
      <t>2016.12.</t>
    </r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  <phoneticPr fontId="28" type="noConversion"/>
  </si>
  <si>
    <t>第二期（发放4353.00元）开始以后每月1号</t>
    <phoneticPr fontId="17" type="noConversion"/>
  </si>
  <si>
    <t>数位求助者善款发放安排：（注：如果中途有特殊情况将会视情况再作安排）</t>
    <phoneticPr fontId="17" type="noConversion"/>
  </si>
  <si>
    <r>
      <t>2</t>
    </r>
    <r>
      <rPr>
        <sz val="12"/>
        <color indexed="8"/>
        <rFont val="宋体"/>
        <charset val="134"/>
      </rPr>
      <t>017.07.01</t>
    </r>
    <phoneticPr fontId="17" type="noConversion"/>
  </si>
  <si>
    <r>
      <t>201</t>
    </r>
    <r>
      <rPr>
        <sz val="12"/>
        <color indexed="8"/>
        <rFont val="宋体"/>
        <charset val="134"/>
      </rPr>
      <t>7</t>
    </r>
    <r>
      <rPr>
        <sz val="12"/>
        <color indexed="8"/>
        <rFont val="宋体"/>
        <charset val="134"/>
      </rPr>
      <t>.01.01</t>
    </r>
    <phoneticPr fontId="17" type="noConversion"/>
  </si>
  <si>
    <t>2017年埔寨镇慈善公益会</t>
    <phoneticPr fontId="17" type="noConversion"/>
  </si>
  <si>
    <t>利息收入</t>
    <phoneticPr fontId="17" type="noConversion"/>
  </si>
  <si>
    <t>第一季度利息收入</t>
    <phoneticPr fontId="17" type="noConversion"/>
  </si>
  <si>
    <t>第二季度利息收入</t>
    <phoneticPr fontId="17" type="noConversion"/>
  </si>
  <si>
    <t>2017.03.21</t>
    <phoneticPr fontId="17" type="noConversion"/>
  </si>
  <si>
    <r>
      <t>2</t>
    </r>
    <r>
      <rPr>
        <sz val="12"/>
        <color indexed="8"/>
        <rFont val="宋体"/>
        <charset val="134"/>
      </rPr>
      <t>017.01.01</t>
    </r>
    <phoneticPr fontId="17" type="noConversion"/>
  </si>
  <si>
    <r>
      <t>2</t>
    </r>
    <r>
      <rPr>
        <sz val="11"/>
        <rFont val="宋体"/>
        <charset val="134"/>
      </rPr>
      <t>017.01.01</t>
    </r>
    <phoneticPr fontId="17" type="noConversion"/>
  </si>
  <si>
    <t>张建周</t>
    <phoneticPr fontId="17" type="noConversion"/>
  </si>
  <si>
    <t>集丰村</t>
    <phoneticPr fontId="17" type="noConversion"/>
  </si>
  <si>
    <t>现金</t>
    <phoneticPr fontId="17" type="noConversion"/>
  </si>
  <si>
    <t>张细辉</t>
    <phoneticPr fontId="17" type="noConversion"/>
  </si>
  <si>
    <t>中心村</t>
    <phoneticPr fontId="17" type="noConversion"/>
  </si>
  <si>
    <t>杨华领</t>
    <phoneticPr fontId="17" type="noConversion"/>
  </si>
  <si>
    <t>谢文海</t>
    <phoneticPr fontId="17" type="noConversion"/>
  </si>
  <si>
    <t>张镇周</t>
    <phoneticPr fontId="17" type="noConversion"/>
  </si>
  <si>
    <t>埔西村</t>
    <phoneticPr fontId="17" type="noConversion"/>
  </si>
  <si>
    <t>张炎木</t>
    <phoneticPr fontId="17" type="noConversion"/>
  </si>
  <si>
    <t>张仲文</t>
    <phoneticPr fontId="17" type="noConversion"/>
  </si>
  <si>
    <t>集丰村</t>
    <phoneticPr fontId="17" type="noConversion"/>
  </si>
  <si>
    <t>张嘉仪</t>
    <phoneticPr fontId="17" type="noConversion"/>
  </si>
  <si>
    <t>张先生（匿名）</t>
    <phoneticPr fontId="17" type="noConversion"/>
  </si>
  <si>
    <t>黄会良</t>
    <phoneticPr fontId="17" type="noConversion"/>
  </si>
  <si>
    <t>张小超（大声）</t>
    <phoneticPr fontId="17" type="noConversion"/>
  </si>
  <si>
    <t>张会君</t>
    <phoneticPr fontId="17" type="noConversion"/>
  </si>
  <si>
    <t>半岭村</t>
    <phoneticPr fontId="17" type="noConversion"/>
  </si>
  <si>
    <t>埔上江</t>
    <phoneticPr fontId="17" type="noConversion"/>
  </si>
  <si>
    <t>张志办</t>
    <phoneticPr fontId="17" type="noConversion"/>
  </si>
  <si>
    <t>田洋村</t>
    <phoneticPr fontId="17" type="noConversion"/>
  </si>
  <si>
    <t>许四荣</t>
    <phoneticPr fontId="17" type="noConversion"/>
  </si>
  <si>
    <t>张楚雄</t>
    <phoneticPr fontId="17" type="noConversion"/>
  </si>
  <si>
    <t>谢天一</t>
    <phoneticPr fontId="17" type="noConversion"/>
  </si>
  <si>
    <t>采芝村</t>
    <phoneticPr fontId="17" type="noConversion"/>
  </si>
  <si>
    <t>谢晓东</t>
    <phoneticPr fontId="17" type="noConversion"/>
  </si>
  <si>
    <t>陈嘉琦小朋友</t>
    <phoneticPr fontId="17" type="noConversion"/>
  </si>
  <si>
    <t>谢让彬</t>
    <phoneticPr fontId="17" type="noConversion"/>
  </si>
  <si>
    <t>张细梭</t>
    <phoneticPr fontId="17" type="noConversion"/>
  </si>
  <si>
    <t>茅园村</t>
    <phoneticPr fontId="17" type="noConversion"/>
  </si>
  <si>
    <t>钟文兵</t>
    <phoneticPr fontId="17" type="noConversion"/>
  </si>
  <si>
    <t>张建辉</t>
    <phoneticPr fontId="17" type="noConversion"/>
  </si>
  <si>
    <t>张顺康</t>
    <phoneticPr fontId="17" type="noConversion"/>
  </si>
  <si>
    <t>巨星村</t>
    <phoneticPr fontId="17" type="noConversion"/>
  </si>
  <si>
    <t>红枣</t>
    <phoneticPr fontId="17" type="noConversion"/>
  </si>
  <si>
    <t>张先生拍得</t>
    <phoneticPr fontId="17" type="noConversion"/>
  </si>
  <si>
    <t>张会波拍得</t>
    <phoneticPr fontId="17" type="noConversion"/>
  </si>
  <si>
    <t>虫草花</t>
    <phoneticPr fontId="17" type="noConversion"/>
  </si>
  <si>
    <t>张锦炎拍得</t>
    <phoneticPr fontId="17" type="noConversion"/>
  </si>
  <si>
    <t>西洋参</t>
    <phoneticPr fontId="17" type="noConversion"/>
  </si>
  <si>
    <t>张秋梅拍得</t>
    <phoneticPr fontId="17" type="noConversion"/>
  </si>
  <si>
    <t>张文申拍得</t>
    <phoneticPr fontId="17" type="noConversion"/>
  </si>
  <si>
    <t>香菇</t>
    <phoneticPr fontId="17" type="noConversion"/>
  </si>
  <si>
    <t>姬松茸</t>
    <phoneticPr fontId="17" type="noConversion"/>
  </si>
  <si>
    <t>竹灵芝</t>
    <phoneticPr fontId="17" type="noConversion"/>
  </si>
  <si>
    <t>埔上江</t>
    <phoneticPr fontId="17" type="noConversion"/>
  </si>
  <si>
    <t>张  斌</t>
    <phoneticPr fontId="17" type="noConversion"/>
  </si>
  <si>
    <t>2017.01.02</t>
    <phoneticPr fontId="17" type="noConversion"/>
  </si>
  <si>
    <t>张昌宝</t>
    <phoneticPr fontId="17" type="noConversion"/>
  </si>
  <si>
    <t>楼下</t>
    <phoneticPr fontId="17" type="noConversion"/>
  </si>
  <si>
    <t>现金</t>
    <phoneticPr fontId="17" type="noConversion"/>
  </si>
  <si>
    <t>严守壹小朋友</t>
    <phoneticPr fontId="17" type="noConversion"/>
  </si>
  <si>
    <t>严守儀小朋友</t>
    <phoneticPr fontId="17" type="noConversion"/>
  </si>
  <si>
    <t>张泓宇小朋友</t>
    <phoneticPr fontId="17" type="noConversion"/>
  </si>
  <si>
    <t>张梓恒小朋友</t>
    <phoneticPr fontId="17" type="noConversion"/>
  </si>
  <si>
    <t>张丰丰小朋友</t>
    <phoneticPr fontId="17" type="noConversion"/>
  </si>
  <si>
    <t>张煊丰小朋友</t>
    <phoneticPr fontId="17" type="noConversion"/>
  </si>
  <si>
    <t>张宣拍得</t>
    <phoneticPr fontId="17" type="noConversion"/>
  </si>
  <si>
    <t>2017.01.03</t>
  </si>
  <si>
    <t>张孟秋</t>
    <phoneticPr fontId="17" type="noConversion"/>
  </si>
  <si>
    <t>张正升</t>
    <phoneticPr fontId="17" type="noConversion"/>
  </si>
  <si>
    <t>黄国旺</t>
    <phoneticPr fontId="17" type="noConversion"/>
  </si>
  <si>
    <t>2017.01.04</t>
  </si>
  <si>
    <t>张文海</t>
    <phoneticPr fontId="17" type="noConversion"/>
  </si>
  <si>
    <t>张胜昌</t>
    <phoneticPr fontId="17" type="noConversion"/>
  </si>
  <si>
    <t>张喜强</t>
    <phoneticPr fontId="17" type="noConversion"/>
  </si>
  <si>
    <t>张荷花</t>
    <phoneticPr fontId="17" type="noConversion"/>
  </si>
  <si>
    <t>张建平</t>
    <phoneticPr fontId="17" type="noConversion"/>
  </si>
  <si>
    <t>张小平</t>
    <phoneticPr fontId="17" type="noConversion"/>
  </si>
  <si>
    <t>张美娜</t>
    <phoneticPr fontId="17" type="noConversion"/>
  </si>
  <si>
    <t>张锦雄</t>
    <phoneticPr fontId="17" type="noConversion"/>
  </si>
  <si>
    <t>张贵群</t>
    <phoneticPr fontId="17" type="noConversion"/>
  </si>
  <si>
    <t>张义福</t>
    <phoneticPr fontId="17" type="noConversion"/>
  </si>
  <si>
    <t>张伟强</t>
    <phoneticPr fontId="17" type="noConversion"/>
  </si>
  <si>
    <t>张昌彪</t>
    <phoneticPr fontId="17" type="noConversion"/>
  </si>
  <si>
    <t>集丰村</t>
    <phoneticPr fontId="17" type="noConversion"/>
  </si>
  <si>
    <t>静远园</t>
    <phoneticPr fontId="17" type="noConversion"/>
  </si>
  <si>
    <t>树德堂</t>
    <phoneticPr fontId="17" type="noConversion"/>
  </si>
  <si>
    <t>阳光</t>
    <phoneticPr fontId="17" type="noConversion"/>
  </si>
  <si>
    <t>田洋村</t>
    <phoneticPr fontId="17" type="noConversion"/>
  </si>
  <si>
    <t>2017.01.05</t>
    <phoneticPr fontId="17" type="noConversion"/>
  </si>
  <si>
    <t>谢建红</t>
    <phoneticPr fontId="17" type="noConversion"/>
  </si>
  <si>
    <t>采芝村</t>
    <phoneticPr fontId="17" type="noConversion"/>
  </si>
  <si>
    <t>张昌明</t>
    <phoneticPr fontId="17" type="noConversion"/>
  </si>
  <si>
    <t>邱春玲</t>
    <phoneticPr fontId="17" type="noConversion"/>
  </si>
  <si>
    <t>塔下村</t>
    <phoneticPr fontId="17" type="noConversion"/>
  </si>
  <si>
    <t>2017.01.06</t>
  </si>
  <si>
    <t>谢利邦</t>
    <phoneticPr fontId="17" type="noConversion"/>
  </si>
  <si>
    <t>仓下村</t>
    <phoneticPr fontId="17" type="noConversion"/>
  </si>
  <si>
    <t>张伟江</t>
    <phoneticPr fontId="17" type="noConversion"/>
  </si>
  <si>
    <t>东光</t>
    <phoneticPr fontId="17" type="noConversion"/>
  </si>
  <si>
    <t>张增文</t>
    <phoneticPr fontId="17" type="noConversion"/>
  </si>
  <si>
    <t>张嘉容</t>
    <phoneticPr fontId="17" type="noConversion"/>
  </si>
  <si>
    <t>张南清</t>
    <phoneticPr fontId="17" type="noConversion"/>
  </si>
  <si>
    <t>严炎雄</t>
    <phoneticPr fontId="17" type="noConversion"/>
  </si>
  <si>
    <t>黄会森</t>
    <phoneticPr fontId="17" type="noConversion"/>
  </si>
  <si>
    <t>张先生（匿名）</t>
    <phoneticPr fontId="17" type="noConversion"/>
  </si>
  <si>
    <t>黄钢华李语晨夫妇</t>
    <phoneticPr fontId="17" type="noConversion"/>
  </si>
  <si>
    <t>学子坑</t>
    <phoneticPr fontId="17" type="noConversion"/>
  </si>
  <si>
    <t>好握速公司</t>
    <phoneticPr fontId="17" type="noConversion"/>
  </si>
  <si>
    <t>美颜仪</t>
    <phoneticPr fontId="17" type="noConversion"/>
  </si>
  <si>
    <t>张裕梁</t>
    <phoneticPr fontId="17" type="noConversion"/>
  </si>
  <si>
    <t>佳佳乐电器城</t>
    <phoneticPr fontId="17" type="noConversion"/>
  </si>
  <si>
    <t>九阳电热水壶</t>
    <phoneticPr fontId="17" type="noConversion"/>
  </si>
  <si>
    <t>九阳电饭煲</t>
    <phoneticPr fontId="17" type="noConversion"/>
  </si>
  <si>
    <t>北古拍得</t>
    <phoneticPr fontId="17" type="noConversion"/>
  </si>
  <si>
    <t>邱春玲拍得</t>
    <phoneticPr fontId="17" type="noConversion"/>
  </si>
  <si>
    <t>张五河拍得</t>
    <phoneticPr fontId="17" type="noConversion"/>
  </si>
  <si>
    <t>张金顺小朋友</t>
    <phoneticPr fontId="17" type="noConversion"/>
  </si>
  <si>
    <t>现金</t>
    <phoneticPr fontId="17" type="noConversion"/>
  </si>
  <si>
    <t>张胜滔</t>
    <phoneticPr fontId="17" type="noConversion"/>
  </si>
  <si>
    <t>张裕清</t>
    <phoneticPr fontId="17" type="noConversion"/>
  </si>
  <si>
    <t>张群光</t>
    <phoneticPr fontId="17" type="noConversion"/>
  </si>
  <si>
    <t>2017.01.07</t>
  </si>
  <si>
    <t>2017.01.07</t>
    <phoneticPr fontId="17" type="noConversion"/>
  </si>
  <si>
    <t>张建欣</t>
    <phoneticPr fontId="17" type="noConversion"/>
  </si>
  <si>
    <t>张春洁</t>
    <phoneticPr fontId="17" type="noConversion"/>
  </si>
  <si>
    <t>张利青</t>
    <phoneticPr fontId="17" type="noConversion"/>
  </si>
  <si>
    <t>张世光</t>
    <phoneticPr fontId="17" type="noConversion"/>
  </si>
  <si>
    <t>张惠玲</t>
    <phoneticPr fontId="17" type="noConversion"/>
  </si>
  <si>
    <t>张远良</t>
    <phoneticPr fontId="17" type="noConversion"/>
  </si>
  <si>
    <t>陈育南</t>
    <phoneticPr fontId="17" type="noConversion"/>
  </si>
  <si>
    <t>张顺康</t>
    <phoneticPr fontId="17" type="noConversion"/>
  </si>
  <si>
    <t>总支出金额</t>
    <phoneticPr fontId="17" type="noConversion"/>
  </si>
  <si>
    <t>集丰村</t>
    <phoneticPr fontId="17" type="noConversion"/>
  </si>
  <si>
    <t>东光村</t>
    <phoneticPr fontId="17" type="noConversion"/>
  </si>
  <si>
    <t>巨星村</t>
    <phoneticPr fontId="17" type="noConversion"/>
  </si>
  <si>
    <t>开心公益，自愿量力！欢迎大家为家乡公益献爱心！</t>
    <phoneticPr fontId="17" type="noConversion"/>
  </si>
  <si>
    <t>2017.01.08</t>
  </si>
  <si>
    <t>张裕超</t>
    <phoneticPr fontId="17" type="noConversion"/>
  </si>
  <si>
    <t>中心村</t>
    <phoneticPr fontId="17" type="noConversion"/>
  </si>
  <si>
    <t>阳光村</t>
    <phoneticPr fontId="17" type="noConversion"/>
  </si>
  <si>
    <t>后埔</t>
    <phoneticPr fontId="17" type="noConversion"/>
  </si>
  <si>
    <t>红星</t>
    <phoneticPr fontId="17" type="noConversion"/>
  </si>
  <si>
    <t>红珠塘</t>
    <phoneticPr fontId="17" type="noConversion"/>
  </si>
  <si>
    <t>集丰村</t>
    <phoneticPr fontId="17" type="noConversion"/>
  </si>
  <si>
    <t>寨岭</t>
    <phoneticPr fontId="17" type="noConversion"/>
  </si>
  <si>
    <t>锡光围</t>
    <phoneticPr fontId="17" type="noConversion"/>
  </si>
  <si>
    <t>东光村</t>
    <phoneticPr fontId="17" type="noConversion"/>
  </si>
  <si>
    <t>树德堂</t>
    <phoneticPr fontId="17" type="noConversion"/>
  </si>
  <si>
    <t>新村</t>
    <phoneticPr fontId="17" type="noConversion"/>
  </si>
  <si>
    <t>海鸥村</t>
    <phoneticPr fontId="17" type="noConversion"/>
  </si>
  <si>
    <t>大塘</t>
    <phoneticPr fontId="17" type="noConversion"/>
  </si>
  <si>
    <t>横坑</t>
    <phoneticPr fontId="17" type="noConversion"/>
  </si>
  <si>
    <t>曾思友郑微笑伉俪</t>
    <phoneticPr fontId="17" type="noConversion"/>
  </si>
  <si>
    <t>2017.01.09</t>
  </si>
  <si>
    <t>张仁体</t>
    <phoneticPr fontId="17" type="noConversion"/>
  </si>
  <si>
    <t>张女士（匿名）</t>
    <phoneticPr fontId="17" type="noConversion"/>
  </si>
  <si>
    <t>谢汉琴</t>
    <phoneticPr fontId="17" type="noConversion"/>
  </si>
  <si>
    <t>黄碧玲</t>
    <phoneticPr fontId="17" type="noConversion"/>
  </si>
  <si>
    <t>谢雪辉</t>
    <phoneticPr fontId="17" type="noConversion"/>
  </si>
  <si>
    <t>谢海峰</t>
    <phoneticPr fontId="17" type="noConversion"/>
  </si>
  <si>
    <t>张职仲</t>
    <phoneticPr fontId="17" type="noConversion"/>
  </si>
  <si>
    <t>车长下</t>
    <phoneticPr fontId="17" type="noConversion"/>
  </si>
  <si>
    <t>横坑村</t>
    <phoneticPr fontId="17" type="noConversion"/>
  </si>
  <si>
    <t>河秋江</t>
    <phoneticPr fontId="17" type="noConversion"/>
  </si>
  <si>
    <t>张盛荣</t>
    <phoneticPr fontId="17" type="noConversion"/>
  </si>
  <si>
    <t>张名雄</t>
    <phoneticPr fontId="17" type="noConversion"/>
  </si>
  <si>
    <t>中心村</t>
    <phoneticPr fontId="17" type="noConversion"/>
  </si>
  <si>
    <t>张育良</t>
    <phoneticPr fontId="17" type="noConversion"/>
  </si>
  <si>
    <t>半岭村</t>
    <phoneticPr fontId="17" type="noConversion"/>
  </si>
  <si>
    <t>张仁习</t>
    <phoneticPr fontId="17" type="noConversion"/>
  </si>
  <si>
    <t>张小胜</t>
    <phoneticPr fontId="17" type="noConversion"/>
  </si>
  <si>
    <t>集丰村</t>
    <phoneticPr fontId="17" type="noConversion"/>
  </si>
  <si>
    <t>张细庆</t>
    <phoneticPr fontId="17" type="noConversion"/>
  </si>
  <si>
    <t>海鸥村</t>
    <phoneticPr fontId="17" type="noConversion"/>
  </si>
  <si>
    <t>2017.01.10</t>
  </si>
  <si>
    <t>谢志新</t>
    <phoneticPr fontId="17" type="noConversion"/>
  </si>
  <si>
    <t>采芝村</t>
    <phoneticPr fontId="17" type="noConversion"/>
  </si>
  <si>
    <t>张爱欣</t>
    <phoneticPr fontId="17" type="noConversion"/>
  </si>
  <si>
    <t>中心村</t>
    <phoneticPr fontId="17" type="noConversion"/>
  </si>
  <si>
    <t>张远明</t>
    <phoneticPr fontId="17" type="noConversion"/>
  </si>
  <si>
    <t>楼下</t>
    <phoneticPr fontId="17" type="noConversion"/>
  </si>
  <si>
    <t>谢利昌</t>
    <phoneticPr fontId="17" type="noConversion"/>
  </si>
  <si>
    <t>张德宁</t>
    <phoneticPr fontId="17" type="noConversion"/>
  </si>
  <si>
    <t>东光村</t>
    <phoneticPr fontId="17" type="noConversion"/>
  </si>
  <si>
    <t>枧桥村</t>
    <phoneticPr fontId="17" type="noConversion"/>
  </si>
  <si>
    <t>较塘下</t>
    <phoneticPr fontId="17" type="noConversion"/>
  </si>
  <si>
    <t>2017.01.11</t>
  </si>
  <si>
    <t>2017.01.12</t>
  </si>
  <si>
    <t>张学新</t>
    <phoneticPr fontId="17" type="noConversion"/>
  </si>
  <si>
    <t>集丰村</t>
    <phoneticPr fontId="17" type="noConversion"/>
  </si>
  <si>
    <t>支出银行短信费</t>
    <phoneticPr fontId="17" type="noConversion"/>
  </si>
  <si>
    <t>张书珍</t>
    <phoneticPr fontId="17" type="noConversion"/>
  </si>
  <si>
    <t>半岭村</t>
    <phoneticPr fontId="17" type="noConversion"/>
  </si>
  <si>
    <t>2017.01.13</t>
  </si>
  <si>
    <t>张卫</t>
    <phoneticPr fontId="17" type="noConversion"/>
  </si>
  <si>
    <t>集丰村</t>
    <phoneticPr fontId="17" type="noConversion"/>
  </si>
  <si>
    <t>现金</t>
    <phoneticPr fontId="17" type="noConversion"/>
  </si>
  <si>
    <t>邱春湘</t>
    <phoneticPr fontId="17" type="noConversion"/>
  </si>
  <si>
    <t>塔下村</t>
    <phoneticPr fontId="17" type="noConversion"/>
  </si>
  <si>
    <t>钟小波</t>
    <phoneticPr fontId="17" type="noConversion"/>
  </si>
  <si>
    <t>茅园村</t>
    <phoneticPr fontId="17" type="noConversion"/>
  </si>
  <si>
    <t>张小波</t>
    <phoneticPr fontId="17" type="noConversion"/>
  </si>
  <si>
    <t>阳光</t>
    <phoneticPr fontId="17" type="noConversion"/>
  </si>
  <si>
    <t>支出银行卡年费</t>
    <phoneticPr fontId="17" type="noConversion"/>
  </si>
  <si>
    <t>张锡林</t>
    <phoneticPr fontId="17" type="noConversion"/>
  </si>
  <si>
    <t>东光</t>
    <phoneticPr fontId="17" type="noConversion"/>
  </si>
  <si>
    <t>现金</t>
    <phoneticPr fontId="17" type="noConversion"/>
  </si>
  <si>
    <t>张顺康</t>
    <phoneticPr fontId="17" type="noConversion"/>
  </si>
  <si>
    <t>巨星村</t>
    <phoneticPr fontId="17" type="noConversion"/>
  </si>
  <si>
    <t>桃胶</t>
    <phoneticPr fontId="17" type="noConversion"/>
  </si>
  <si>
    <t>皂角米</t>
    <phoneticPr fontId="17" type="noConversion"/>
  </si>
  <si>
    <t>西洋参条</t>
    <phoneticPr fontId="17" type="noConversion"/>
  </si>
  <si>
    <t>黑枸杞</t>
    <phoneticPr fontId="17" type="noConversion"/>
  </si>
  <si>
    <t>雪燕</t>
    <phoneticPr fontId="17" type="noConversion"/>
  </si>
  <si>
    <t>中心村</t>
    <phoneticPr fontId="17" type="noConversion"/>
  </si>
  <si>
    <t>半岭村</t>
    <phoneticPr fontId="17" type="noConversion"/>
  </si>
  <si>
    <t>中心村</t>
    <phoneticPr fontId="17" type="noConversion"/>
  </si>
  <si>
    <t>海鸥村</t>
    <phoneticPr fontId="17" type="noConversion"/>
  </si>
  <si>
    <t>集丰村</t>
    <phoneticPr fontId="17" type="noConversion"/>
  </si>
  <si>
    <t>埔上江</t>
    <phoneticPr fontId="17" type="noConversion"/>
  </si>
  <si>
    <t>深水</t>
    <phoneticPr fontId="17" type="noConversion"/>
  </si>
  <si>
    <t>枧下</t>
    <phoneticPr fontId="17" type="noConversion"/>
  </si>
  <si>
    <t>半东坑</t>
    <phoneticPr fontId="17" type="noConversion"/>
  </si>
  <si>
    <r>
      <t>发放谢望胜善款（第6期）还剩</t>
    </r>
    <r>
      <rPr>
        <b/>
        <sz val="12"/>
        <color indexed="10"/>
        <rFont val="宋体"/>
        <charset val="134"/>
      </rPr>
      <t>18期</t>
    </r>
    <phoneticPr fontId="17" type="noConversion"/>
  </si>
  <si>
    <t>张双海拍得</t>
    <phoneticPr fontId="17" type="noConversion"/>
  </si>
  <si>
    <t>张仲文拍得</t>
    <phoneticPr fontId="17" type="noConversion"/>
  </si>
  <si>
    <t>张惠姬拍得</t>
    <phoneticPr fontId="17" type="noConversion"/>
  </si>
  <si>
    <t>张细丰拍得</t>
    <phoneticPr fontId="17" type="noConversion"/>
  </si>
  <si>
    <t>2017.01.14</t>
  </si>
  <si>
    <t>2017.01.15</t>
  </si>
  <si>
    <t>张会波</t>
    <phoneticPr fontId="17" type="noConversion"/>
  </si>
  <si>
    <t>支出制作聘书费用(23*30cm)9块*30元=270元</t>
    <phoneticPr fontId="17" type="noConversion"/>
  </si>
  <si>
    <t>支出制作荣誉牌匾费用(40*30cm)73块*40元=2920元</t>
    <phoneticPr fontId="17" type="noConversion"/>
  </si>
  <si>
    <t>支出牌扁快递费</t>
    <phoneticPr fontId="17" type="noConversion"/>
  </si>
  <si>
    <t>张文忠</t>
    <phoneticPr fontId="17" type="noConversion"/>
  </si>
  <si>
    <t>红星村</t>
    <phoneticPr fontId="17" type="noConversion"/>
  </si>
  <si>
    <t>严利锋</t>
    <phoneticPr fontId="17" type="noConversion"/>
  </si>
  <si>
    <t>红珠塘</t>
    <phoneticPr fontId="17" type="noConversion"/>
  </si>
  <si>
    <t>张永君</t>
    <phoneticPr fontId="17" type="noConversion"/>
  </si>
  <si>
    <t>海鸥村</t>
    <phoneticPr fontId="17" type="noConversion"/>
  </si>
  <si>
    <t>张继超</t>
    <phoneticPr fontId="17" type="noConversion"/>
  </si>
  <si>
    <t>阳光村</t>
    <phoneticPr fontId="17" type="noConversion"/>
  </si>
  <si>
    <t>帮扶半岭村张志明困难家庭慰问金</t>
    <phoneticPr fontId="17" type="noConversion"/>
  </si>
  <si>
    <t>张秋光</t>
    <phoneticPr fontId="17" type="noConversion"/>
  </si>
  <si>
    <t>埔上江</t>
    <phoneticPr fontId="17" type="noConversion"/>
  </si>
  <si>
    <t>现金</t>
    <phoneticPr fontId="17" type="noConversion"/>
  </si>
  <si>
    <t>保管三位求助者的救助款（分期发放）2016年结余</t>
    <phoneticPr fontId="17" type="noConversion"/>
  </si>
  <si>
    <t>2017.01.16</t>
  </si>
  <si>
    <t>严义河</t>
    <phoneticPr fontId="17" type="noConversion"/>
  </si>
  <si>
    <t>万安村</t>
    <phoneticPr fontId="17" type="noConversion"/>
  </si>
  <si>
    <t>2017.01.17</t>
  </si>
  <si>
    <t>埔北村</t>
    <phoneticPr fontId="17" type="noConversion"/>
  </si>
  <si>
    <t>2017.01.18</t>
  </si>
  <si>
    <t>埔寨兄弟连</t>
    <phoneticPr fontId="17" type="noConversion"/>
  </si>
  <si>
    <t>黄杰明</t>
    <phoneticPr fontId="17" type="noConversion"/>
  </si>
  <si>
    <t>学枫村</t>
    <phoneticPr fontId="17" type="noConversion"/>
  </si>
  <si>
    <t>张潘滕</t>
    <phoneticPr fontId="17" type="noConversion"/>
  </si>
  <si>
    <t>2017.01.19</t>
  </si>
  <si>
    <t>张小姐</t>
    <phoneticPr fontId="17" type="noConversion"/>
  </si>
  <si>
    <t>匿名</t>
    <phoneticPr fontId="17" type="noConversion"/>
  </si>
  <si>
    <t>对公工行证书收费</t>
  </si>
  <si>
    <t>日期</t>
    <phoneticPr fontId="17" type="noConversion"/>
  </si>
  <si>
    <t>项目</t>
    <phoneticPr fontId="17" type="noConversion"/>
  </si>
  <si>
    <t>收入</t>
    <phoneticPr fontId="17" type="noConversion"/>
  </si>
  <si>
    <t>支出</t>
    <phoneticPr fontId="17" type="noConversion"/>
  </si>
  <si>
    <t>结存金额</t>
    <phoneticPr fontId="17" type="noConversion"/>
  </si>
  <si>
    <t>2017.01.01</t>
    <phoneticPr fontId="17" type="noConversion"/>
  </si>
  <si>
    <t>对公收费</t>
    <phoneticPr fontId="17" type="noConversion"/>
  </si>
  <si>
    <t>2017.01.19</t>
    <phoneticPr fontId="17" type="noConversion"/>
  </si>
  <si>
    <t>2016年结存</t>
    <phoneticPr fontId="17" type="noConversion"/>
  </si>
  <si>
    <t>2017年埔寨镇公益会丰顺工行（公帐）收支明细</t>
    <phoneticPr fontId="17" type="noConversion"/>
  </si>
  <si>
    <t>张俊文</t>
    <phoneticPr fontId="17" type="noConversion"/>
  </si>
  <si>
    <t>车长下</t>
    <phoneticPr fontId="17" type="noConversion"/>
  </si>
  <si>
    <t>现金</t>
    <phoneticPr fontId="17" type="noConversion"/>
  </si>
  <si>
    <t>张大宁</t>
    <phoneticPr fontId="17" type="noConversion"/>
  </si>
  <si>
    <t>楼下</t>
    <phoneticPr fontId="17" type="noConversion"/>
  </si>
  <si>
    <t>丰顺工行(公帐）对公收费</t>
    <phoneticPr fontId="17" type="noConversion"/>
  </si>
  <si>
    <t>丰顺工行(公帐）对公工行证书收费</t>
    <phoneticPr fontId="17" type="noConversion"/>
  </si>
  <si>
    <t>序号</t>
    <phoneticPr fontId="17" type="noConversion"/>
  </si>
  <si>
    <t>财务帐户</t>
    <phoneticPr fontId="17" type="noConversion"/>
  </si>
  <si>
    <t>2017.06.21</t>
    <phoneticPr fontId="17" type="noConversion"/>
  </si>
  <si>
    <t>2017.01.20</t>
  </si>
  <si>
    <t>张一辉</t>
    <phoneticPr fontId="17" type="noConversion"/>
  </si>
  <si>
    <t>集丰村</t>
    <phoneticPr fontId="17" type="noConversion"/>
  </si>
  <si>
    <t>张松生拍得</t>
    <phoneticPr fontId="17" type="noConversion"/>
  </si>
  <si>
    <t>谢创波</t>
    <phoneticPr fontId="17" type="noConversion"/>
  </si>
  <si>
    <t>字画“大吉图”</t>
    <phoneticPr fontId="17" type="noConversion"/>
  </si>
  <si>
    <t>陈铁城拍得</t>
    <phoneticPr fontId="17" type="noConversion"/>
  </si>
  <si>
    <t>张顺康</t>
    <phoneticPr fontId="17" type="noConversion"/>
  </si>
  <si>
    <t>巨星村</t>
    <phoneticPr fontId="17" type="noConversion"/>
  </si>
  <si>
    <t>老林山参酒</t>
    <phoneticPr fontId="17" type="noConversion"/>
  </si>
  <si>
    <t>张一辉拍得</t>
    <phoneticPr fontId="17" type="noConversion"/>
  </si>
  <si>
    <t>揭阳</t>
    <phoneticPr fontId="17" type="noConversion"/>
  </si>
  <si>
    <t>2017.01.21</t>
  </si>
  <si>
    <t>2017.01.23</t>
  </si>
  <si>
    <t>林慈英</t>
    <phoneticPr fontId="17" type="noConversion"/>
  </si>
  <si>
    <t>采芝村</t>
    <phoneticPr fontId="17" type="noConversion"/>
  </si>
  <si>
    <t>现金</t>
    <phoneticPr fontId="17" type="noConversion"/>
  </si>
  <si>
    <t>张盟珍</t>
    <phoneticPr fontId="17" type="noConversion"/>
  </si>
  <si>
    <t>东光村</t>
    <phoneticPr fontId="17" type="noConversion"/>
  </si>
  <si>
    <t>张会龙</t>
    <phoneticPr fontId="17" type="noConversion"/>
  </si>
  <si>
    <t>海鸥村</t>
    <phoneticPr fontId="17" type="noConversion"/>
  </si>
  <si>
    <t>张爱斌</t>
    <phoneticPr fontId="17" type="noConversion"/>
  </si>
  <si>
    <t>埔上江</t>
    <phoneticPr fontId="17" type="noConversion"/>
  </si>
  <si>
    <t>张分洋</t>
    <phoneticPr fontId="17" type="noConversion"/>
  </si>
  <si>
    <t>张焕果</t>
    <phoneticPr fontId="17" type="noConversion"/>
  </si>
  <si>
    <t>埔北村</t>
    <phoneticPr fontId="17" type="noConversion"/>
  </si>
  <si>
    <t>上新屋</t>
    <phoneticPr fontId="17" type="noConversion"/>
  </si>
  <si>
    <t>张自远</t>
    <phoneticPr fontId="17" type="noConversion"/>
  </si>
  <si>
    <t>后埔村</t>
    <phoneticPr fontId="17" type="noConversion"/>
  </si>
  <si>
    <t>谢硕财</t>
    <phoneticPr fontId="17" type="noConversion"/>
  </si>
  <si>
    <t>2017.01.22</t>
    <phoneticPr fontId="17" type="noConversion"/>
  </si>
  <si>
    <t>谢细金</t>
    <phoneticPr fontId="17" type="noConversion"/>
  </si>
  <si>
    <t>王女士</t>
    <phoneticPr fontId="17" type="noConversion"/>
  </si>
  <si>
    <t>匿名</t>
    <phoneticPr fontId="17" type="noConversion"/>
  </si>
  <si>
    <t>罗惠华</t>
    <phoneticPr fontId="17" type="noConversion"/>
  </si>
  <si>
    <t>湖光村（香港）</t>
    <phoneticPr fontId="17" type="noConversion"/>
  </si>
  <si>
    <t>张平洲</t>
    <phoneticPr fontId="17" type="noConversion"/>
  </si>
  <si>
    <t>中心村</t>
    <phoneticPr fontId="17" type="noConversion"/>
  </si>
  <si>
    <t>张志荣</t>
    <phoneticPr fontId="17" type="noConversion"/>
  </si>
  <si>
    <t>大塘村</t>
    <phoneticPr fontId="17" type="noConversion"/>
  </si>
  <si>
    <t>张职群</t>
    <phoneticPr fontId="17" type="noConversion"/>
  </si>
  <si>
    <t>树德堂</t>
    <phoneticPr fontId="17" type="noConversion"/>
  </si>
  <si>
    <t>小微主持人</t>
    <phoneticPr fontId="17" type="noConversion"/>
  </si>
  <si>
    <t>谢小宏</t>
    <phoneticPr fontId="17" type="noConversion"/>
  </si>
  <si>
    <t>谢仲桦</t>
    <phoneticPr fontId="17" type="noConversion"/>
  </si>
  <si>
    <t>谢志锋</t>
    <phoneticPr fontId="17" type="noConversion"/>
  </si>
  <si>
    <t>埔寨镇兴学会</t>
    <phoneticPr fontId="17" type="noConversion"/>
  </si>
  <si>
    <t>采芝互助会</t>
    <phoneticPr fontId="17" type="noConversion"/>
  </si>
  <si>
    <t>张世光</t>
    <phoneticPr fontId="17" type="noConversion"/>
  </si>
  <si>
    <t>字画“春华秋实”</t>
    <phoneticPr fontId="17" type="noConversion"/>
  </si>
  <si>
    <t>张细辉拍得</t>
    <phoneticPr fontId="17" type="noConversion"/>
  </si>
  <si>
    <t>张小平</t>
    <phoneticPr fontId="17" type="noConversion"/>
  </si>
  <si>
    <t>“角马”洋酒</t>
    <phoneticPr fontId="17" type="noConversion"/>
  </si>
  <si>
    <t>集丰村</t>
    <phoneticPr fontId="17" type="noConversion"/>
  </si>
  <si>
    <t>张文欣拍得</t>
    <phoneticPr fontId="17" type="noConversion"/>
  </si>
  <si>
    <t>谢建红</t>
    <phoneticPr fontId="17" type="noConversion"/>
  </si>
  <si>
    <t>XO洋酒</t>
    <phoneticPr fontId="17" type="noConversion"/>
  </si>
  <si>
    <t>张建周拍得</t>
    <phoneticPr fontId="17" type="noConversion"/>
  </si>
  <si>
    <t>张建周</t>
    <phoneticPr fontId="17" type="noConversion"/>
  </si>
  <si>
    <t>集丰村</t>
    <phoneticPr fontId="17" type="noConversion"/>
  </si>
  <si>
    <t>“四大美人”白酒4瓶</t>
    <phoneticPr fontId="17" type="noConversion"/>
  </si>
  <si>
    <t>张爱欣</t>
    <phoneticPr fontId="17" type="noConversion"/>
  </si>
  <si>
    <t>“端砚”茶盘</t>
    <phoneticPr fontId="17" type="noConversion"/>
  </si>
  <si>
    <t>张建辉拍得</t>
    <phoneticPr fontId="17" type="noConversion"/>
  </si>
  <si>
    <t>张世光</t>
    <phoneticPr fontId="17" type="noConversion"/>
  </si>
  <si>
    <t>书法“宁静致远”</t>
    <phoneticPr fontId="17" type="noConversion"/>
  </si>
  <si>
    <t>谢建红拍得</t>
    <phoneticPr fontId="17" type="noConversion"/>
  </si>
  <si>
    <t>“冰岛”茶2饼</t>
    <phoneticPr fontId="17" type="noConversion"/>
  </si>
  <si>
    <t>画“富贵常在”</t>
    <phoneticPr fontId="17" type="noConversion"/>
  </si>
  <si>
    <t>林慈英拍得</t>
    <phoneticPr fontId="17" type="noConversion"/>
  </si>
  <si>
    <t>谢天一拍得</t>
    <phoneticPr fontId="17" type="noConversion"/>
  </si>
  <si>
    <t>慰问品纯牛奶7箱*39元=273元</t>
    <phoneticPr fontId="17" type="noConversion"/>
  </si>
  <si>
    <t>年终晚会用矿泉水6件*26元=156元</t>
    <phoneticPr fontId="17" type="noConversion"/>
  </si>
  <si>
    <t>百岁老人红包和敬老院红包共17个*1000元=17000</t>
    <phoneticPr fontId="17" type="noConversion"/>
  </si>
  <si>
    <t>年终晚会用大百事1支*6元</t>
    <phoneticPr fontId="17" type="noConversion"/>
  </si>
  <si>
    <t>黄召林</t>
    <phoneticPr fontId="17" type="noConversion"/>
  </si>
  <si>
    <t>五里亭</t>
    <phoneticPr fontId="17" type="noConversion"/>
  </si>
  <si>
    <t>年终晚会请主持人（工资）</t>
    <phoneticPr fontId="17" type="noConversion"/>
  </si>
  <si>
    <t>年终晚会餐费10台*688元加两位主持人吃饭116元=6996元减去理事会AA费3500元</t>
    <phoneticPr fontId="17" type="noConversion"/>
  </si>
  <si>
    <t>谢友丰</t>
    <phoneticPr fontId="17" type="noConversion"/>
  </si>
  <si>
    <t>采芝村</t>
    <phoneticPr fontId="17" type="noConversion"/>
  </si>
  <si>
    <t>现金</t>
    <phoneticPr fontId="17" type="noConversion"/>
  </si>
  <si>
    <t>谢建林</t>
    <phoneticPr fontId="17" type="noConversion"/>
  </si>
  <si>
    <t>谢正东</t>
    <phoneticPr fontId="17" type="noConversion"/>
  </si>
  <si>
    <t>慰问品油+米224份*107元=23968</t>
    <phoneticPr fontId="17" type="noConversion"/>
  </si>
  <si>
    <t>2017.01.25</t>
    <phoneticPr fontId="17" type="noConversion"/>
  </si>
  <si>
    <t>集丰村</t>
    <phoneticPr fontId="17" type="noConversion"/>
  </si>
  <si>
    <t>2017.01.26</t>
  </si>
  <si>
    <t>龙泉中学83届同学群</t>
    <phoneticPr fontId="17" type="noConversion"/>
  </si>
  <si>
    <t>张小强</t>
    <phoneticPr fontId="17" type="noConversion"/>
  </si>
  <si>
    <t>张位源</t>
    <phoneticPr fontId="17" type="noConversion"/>
  </si>
  <si>
    <t>中心村</t>
    <phoneticPr fontId="17" type="noConversion"/>
  </si>
  <si>
    <t>丘雪春</t>
    <phoneticPr fontId="17" type="noConversion"/>
  </si>
  <si>
    <t>塔下村</t>
    <phoneticPr fontId="17" type="noConversion"/>
  </si>
  <si>
    <t>2017.01.28</t>
    <phoneticPr fontId="17" type="noConversion"/>
  </si>
  <si>
    <t>张许民</t>
    <phoneticPr fontId="17" type="noConversion"/>
  </si>
  <si>
    <t>2017.01.29</t>
  </si>
  <si>
    <t>谢旭光</t>
    <phoneticPr fontId="17" type="noConversion"/>
  </si>
  <si>
    <t>宫下埔</t>
    <phoneticPr fontId="17" type="noConversion"/>
  </si>
  <si>
    <t>2017.01.24</t>
  </si>
  <si>
    <t>张海波</t>
    <phoneticPr fontId="17" type="noConversion"/>
  </si>
  <si>
    <t>张建武（荣誉会长）</t>
    <phoneticPr fontId="17" type="noConversion"/>
  </si>
  <si>
    <t>2017.02.02</t>
    <phoneticPr fontId="17" type="noConversion"/>
  </si>
  <si>
    <t>矮哥全牛农庄</t>
    <phoneticPr fontId="17" type="noConversion"/>
  </si>
  <si>
    <t>车长下</t>
    <phoneticPr fontId="17" type="noConversion"/>
  </si>
  <si>
    <t>2017.02.03</t>
  </si>
  <si>
    <r>
      <t>发放谢望胜善款（第7期）还剩</t>
    </r>
    <r>
      <rPr>
        <b/>
        <sz val="12"/>
        <color indexed="10"/>
        <rFont val="宋体"/>
        <charset val="134"/>
      </rPr>
      <t>17期</t>
    </r>
    <phoneticPr fontId="17" type="noConversion"/>
  </si>
  <si>
    <t>塑形仪</t>
    <phoneticPr fontId="17" type="noConversion"/>
  </si>
  <si>
    <t>张许民拍得</t>
    <phoneticPr fontId="17" type="noConversion"/>
  </si>
  <si>
    <t>朱建兵</t>
    <phoneticPr fontId="17" type="noConversion"/>
  </si>
  <si>
    <t>“花香鸟语”画</t>
    <phoneticPr fontId="17" type="noConversion"/>
  </si>
  <si>
    <t>张利存拍得</t>
    <phoneticPr fontId="17" type="noConversion"/>
  </si>
  <si>
    <t>张惠姬</t>
    <phoneticPr fontId="17" type="noConversion"/>
  </si>
  <si>
    <t>东光村</t>
    <phoneticPr fontId="17" type="noConversion"/>
  </si>
  <si>
    <t>台湾高山茶</t>
    <phoneticPr fontId="17" type="noConversion"/>
  </si>
  <si>
    <t>张金标拍得</t>
    <phoneticPr fontId="17" type="noConversion"/>
  </si>
  <si>
    <r>
      <t>2017.02.02</t>
    </r>
    <r>
      <rPr>
        <sz val="11"/>
        <color theme="1"/>
        <rFont val="宋体"/>
        <charset val="134"/>
        <scheme val="minor"/>
      </rPr>
      <t/>
    </r>
    <phoneticPr fontId="17" type="noConversion"/>
  </si>
  <si>
    <t>2017.02.10</t>
    <phoneticPr fontId="17" type="noConversion"/>
  </si>
  <si>
    <t>严利锋</t>
    <phoneticPr fontId="17" type="noConversion"/>
  </si>
  <si>
    <t>红珠塘</t>
    <phoneticPr fontId="17" type="noConversion"/>
  </si>
  <si>
    <t>“七匹狼”香烟</t>
    <phoneticPr fontId="17" type="noConversion"/>
  </si>
  <si>
    <t>张胜昌拍得</t>
    <phoneticPr fontId="17" type="noConversion"/>
  </si>
  <si>
    <t>黄会良</t>
    <phoneticPr fontId="17" type="noConversion"/>
  </si>
  <si>
    <t>较塘下</t>
    <phoneticPr fontId="17" type="noConversion"/>
  </si>
  <si>
    <t>“滕王阁”香烟</t>
    <phoneticPr fontId="17" type="noConversion"/>
  </si>
  <si>
    <t>张仲文</t>
    <phoneticPr fontId="17" type="noConversion"/>
  </si>
  <si>
    <t>集丰村</t>
    <phoneticPr fontId="17" type="noConversion"/>
  </si>
  <si>
    <t>“钻石”香烟</t>
    <phoneticPr fontId="17" type="noConversion"/>
  </si>
  <si>
    <t>张小盟拍得</t>
    <phoneticPr fontId="17" type="noConversion"/>
  </si>
  <si>
    <t>“龙凤呈祥”香烟</t>
    <phoneticPr fontId="17" type="noConversion"/>
  </si>
  <si>
    <t>“延安”香烟</t>
    <phoneticPr fontId="17" type="noConversion"/>
  </si>
  <si>
    <t>“人民大会堂”香烟</t>
    <phoneticPr fontId="17" type="noConversion"/>
  </si>
  <si>
    <t>张艳芝</t>
    <phoneticPr fontId="17" type="noConversion"/>
  </si>
  <si>
    <t>景德镇陶瓷餐具</t>
    <phoneticPr fontId="17" type="noConversion"/>
  </si>
  <si>
    <t>张仲文拍得</t>
    <phoneticPr fontId="17" type="noConversion"/>
  </si>
  <si>
    <t>2017.02.13</t>
    <phoneticPr fontId="17" type="noConversion"/>
  </si>
  <si>
    <t>张淑芳</t>
    <phoneticPr fontId="17" type="noConversion"/>
  </si>
  <si>
    <t>深水村</t>
    <phoneticPr fontId="17" type="noConversion"/>
  </si>
  <si>
    <t>现金</t>
    <phoneticPr fontId="17" type="noConversion"/>
  </si>
  <si>
    <t>2017.02.12</t>
    <phoneticPr fontId="17" type="noConversion"/>
  </si>
  <si>
    <t>2017.02.17</t>
    <phoneticPr fontId="17" type="noConversion"/>
  </si>
  <si>
    <t>米图堡小米红葡萄酒</t>
    <phoneticPr fontId="17" type="noConversion"/>
  </si>
  <si>
    <t>吕建君拍得</t>
    <phoneticPr fontId="17" type="noConversion"/>
  </si>
  <si>
    <t>朱建兵</t>
    <phoneticPr fontId="17" type="noConversion"/>
  </si>
  <si>
    <t>“韵之花”字画</t>
    <phoneticPr fontId="17" type="noConversion"/>
  </si>
  <si>
    <t>张建辉拍得</t>
    <phoneticPr fontId="17" type="noConversion"/>
  </si>
  <si>
    <t>张胜昌</t>
    <phoneticPr fontId="17" type="noConversion"/>
  </si>
  <si>
    <t>集丰村</t>
    <phoneticPr fontId="17" type="noConversion"/>
  </si>
  <si>
    <t>张飞艇拍得</t>
    <phoneticPr fontId="17" type="noConversion"/>
  </si>
  <si>
    <t>张顺玲</t>
    <phoneticPr fontId="17" type="noConversion"/>
  </si>
  <si>
    <t>现金</t>
    <phoneticPr fontId="17" type="noConversion"/>
  </si>
  <si>
    <t>2017.02.20</t>
    <phoneticPr fontId="17" type="noConversion"/>
  </si>
  <si>
    <t>2017.02.21</t>
  </si>
  <si>
    <t>谢丽轩</t>
    <phoneticPr fontId="17" type="noConversion"/>
  </si>
  <si>
    <t>枧桥村</t>
    <phoneticPr fontId="17" type="noConversion"/>
  </si>
  <si>
    <t>现金</t>
    <phoneticPr fontId="17" type="noConversion"/>
  </si>
  <si>
    <t>2017.02.24</t>
    <phoneticPr fontId="17" type="noConversion"/>
  </si>
  <si>
    <t>张锦雄拍得</t>
    <phoneticPr fontId="17" type="noConversion"/>
  </si>
  <si>
    <t>张增生</t>
    <phoneticPr fontId="17" type="noConversion"/>
  </si>
  <si>
    <t>曹屋楼</t>
    <phoneticPr fontId="17" type="noConversion"/>
  </si>
  <si>
    <t>大漠红100%枸杞汁</t>
    <phoneticPr fontId="17" type="noConversion"/>
  </si>
  <si>
    <t>黄会良拍得</t>
    <phoneticPr fontId="17" type="noConversion"/>
  </si>
  <si>
    <t>张素质</t>
    <phoneticPr fontId="17" type="noConversion"/>
  </si>
  <si>
    <t>艾艾贴</t>
    <phoneticPr fontId="17" type="noConversion"/>
  </si>
  <si>
    <t>严利锋拍得</t>
    <phoneticPr fontId="17" type="noConversion"/>
  </si>
  <si>
    <t>廖妮娜</t>
    <phoneticPr fontId="17" type="noConversion"/>
  </si>
  <si>
    <t>“新世纪”按摩枕</t>
    <phoneticPr fontId="17" type="noConversion"/>
  </si>
  <si>
    <t>张国强拍得</t>
    <phoneticPr fontId="17" type="noConversion"/>
  </si>
  <si>
    <t>2017.02.25</t>
  </si>
  <si>
    <t>帮扶塔下村丘清涌困难家庭慰问金</t>
    <phoneticPr fontId="17" type="noConversion"/>
  </si>
  <si>
    <t>帮扶深水村张双方困难家庭慰问金</t>
    <phoneticPr fontId="17" type="noConversion"/>
  </si>
  <si>
    <t>2017.02.26</t>
  </si>
  <si>
    <t>现金</t>
    <phoneticPr fontId="17" type="noConversion"/>
  </si>
  <si>
    <t>爱心人士（匿名）</t>
    <phoneticPr fontId="17" type="noConversion"/>
  </si>
  <si>
    <t>张裕煕小朋友</t>
    <phoneticPr fontId="17" type="noConversion"/>
  </si>
  <si>
    <t>严锡辉</t>
    <phoneticPr fontId="17" type="noConversion"/>
  </si>
  <si>
    <t>红珠塘</t>
    <phoneticPr fontId="17" type="noConversion"/>
  </si>
  <si>
    <t>2017.02.27</t>
  </si>
  <si>
    <t>张胜德</t>
    <phoneticPr fontId="17" type="noConversion"/>
  </si>
  <si>
    <t>集丰村</t>
    <phoneticPr fontId="17" type="noConversion"/>
  </si>
  <si>
    <t>2017.03.03</t>
    <phoneticPr fontId="17" type="noConversion"/>
  </si>
  <si>
    <t>张锦雄</t>
    <phoneticPr fontId="17" type="noConversion"/>
  </si>
  <si>
    <t>树德堂</t>
    <phoneticPr fontId="17" type="noConversion"/>
  </si>
  <si>
    <t>2017.03.04</t>
  </si>
  <si>
    <t>严利锋</t>
    <phoneticPr fontId="17" type="noConversion"/>
  </si>
  <si>
    <t>红珠塘</t>
    <phoneticPr fontId="17" type="noConversion"/>
  </si>
  <si>
    <t>张兰香拍得</t>
    <phoneticPr fontId="17" type="noConversion"/>
  </si>
  <si>
    <t>张顺康</t>
    <phoneticPr fontId="17" type="noConversion"/>
  </si>
  <si>
    <t>巨星村</t>
    <phoneticPr fontId="17" type="noConversion"/>
  </si>
  <si>
    <t>三七粉</t>
    <phoneticPr fontId="17" type="noConversion"/>
  </si>
  <si>
    <t>张建辉拍得</t>
    <phoneticPr fontId="17" type="noConversion"/>
  </si>
  <si>
    <t>东北鹿茸</t>
    <phoneticPr fontId="17" type="noConversion"/>
  </si>
  <si>
    <t>张惠姬拍得</t>
    <phoneticPr fontId="17" type="noConversion"/>
  </si>
  <si>
    <t>现金</t>
    <phoneticPr fontId="17" type="noConversion"/>
  </si>
  <si>
    <t>张自峰</t>
    <phoneticPr fontId="17" type="noConversion"/>
  </si>
  <si>
    <t>阳光村</t>
    <phoneticPr fontId="17" type="noConversion"/>
  </si>
  <si>
    <r>
      <t>发放张志强善款（第12期）还剩5</t>
    </r>
    <r>
      <rPr>
        <b/>
        <sz val="12"/>
        <color indexed="10"/>
        <rFont val="宋体"/>
        <charset val="134"/>
      </rPr>
      <t>期</t>
    </r>
    <phoneticPr fontId="17" type="noConversion"/>
  </si>
  <si>
    <r>
      <t>发放钟敬会善款（第13</t>
    </r>
    <r>
      <rPr>
        <b/>
        <sz val="12"/>
        <color indexed="10"/>
        <rFont val="宋体"/>
        <charset val="134"/>
      </rPr>
      <t>期）还剩7期</t>
    </r>
    <phoneticPr fontId="17" type="noConversion"/>
  </si>
  <si>
    <r>
      <t>发放谢望胜善款（第8期）还剩</t>
    </r>
    <r>
      <rPr>
        <b/>
        <sz val="12"/>
        <color indexed="10"/>
        <rFont val="宋体"/>
        <charset val="134"/>
      </rPr>
      <t>16期</t>
    </r>
    <phoneticPr fontId="17" type="noConversion"/>
  </si>
  <si>
    <r>
      <t>2</t>
    </r>
    <r>
      <rPr>
        <sz val="11"/>
        <rFont val="宋体"/>
        <charset val="134"/>
      </rPr>
      <t>017.03.04</t>
    </r>
    <phoneticPr fontId="17" type="noConversion"/>
  </si>
  <si>
    <r>
      <t>发放钟敬会善款（第14</t>
    </r>
    <r>
      <rPr>
        <b/>
        <sz val="12"/>
        <color indexed="10"/>
        <rFont val="宋体"/>
        <charset val="134"/>
      </rPr>
      <t>期）还剩6期</t>
    </r>
    <phoneticPr fontId="17" type="noConversion"/>
  </si>
  <si>
    <r>
      <t>发放张志强善款（第13期）还剩4</t>
    </r>
    <r>
      <rPr>
        <b/>
        <sz val="12"/>
        <color indexed="10"/>
        <rFont val="宋体"/>
        <charset val="134"/>
      </rPr>
      <t>期</t>
    </r>
    <phoneticPr fontId="17" type="noConversion"/>
  </si>
  <si>
    <r>
      <t>发放张志强善款（第11期）还剩6</t>
    </r>
    <r>
      <rPr>
        <b/>
        <sz val="12"/>
        <color indexed="10"/>
        <rFont val="宋体"/>
        <charset val="134"/>
      </rPr>
      <t>期</t>
    </r>
    <phoneticPr fontId="17" type="noConversion"/>
  </si>
  <si>
    <r>
      <t>发放钟敬会善款（第12</t>
    </r>
    <r>
      <rPr>
        <b/>
        <sz val="12"/>
        <color indexed="10"/>
        <rFont val="宋体"/>
        <charset val="134"/>
      </rPr>
      <t>期）还剩8期</t>
    </r>
    <phoneticPr fontId="17" type="noConversion"/>
  </si>
  <si>
    <t>2017.03.07</t>
    <phoneticPr fontId="17" type="noConversion"/>
  </si>
  <si>
    <t>埔尾下</t>
    <phoneticPr fontId="17" type="noConversion"/>
  </si>
  <si>
    <t>现金</t>
    <phoneticPr fontId="17" type="noConversion"/>
  </si>
  <si>
    <t>2017.03.08</t>
  </si>
  <si>
    <t>2017.03.08</t>
    <phoneticPr fontId="17" type="noConversion"/>
  </si>
  <si>
    <t>帮扶盆围村谢玉常困难家庭慰问金</t>
    <phoneticPr fontId="17" type="noConversion"/>
  </si>
  <si>
    <t>帮扶半东坑黄和福困难家庭慰问金</t>
    <phoneticPr fontId="17" type="noConversion"/>
  </si>
  <si>
    <t>2017.03.09</t>
  </si>
  <si>
    <t>陈嘉琦小朋友</t>
    <phoneticPr fontId="17" type="noConversion"/>
  </si>
  <si>
    <t>2017.03.10</t>
  </si>
  <si>
    <t>现金</t>
    <phoneticPr fontId="17" type="noConversion"/>
  </si>
  <si>
    <t>张仲宜</t>
    <phoneticPr fontId="17" type="noConversion"/>
  </si>
  <si>
    <t>加拿大华侨</t>
    <phoneticPr fontId="17" type="noConversion"/>
  </si>
  <si>
    <t>“大行山”花旗参</t>
    <phoneticPr fontId="17" type="noConversion"/>
  </si>
  <si>
    <t>黄会良拍得</t>
    <phoneticPr fontId="17" type="noConversion"/>
  </si>
  <si>
    <t>罗汉鸿</t>
    <phoneticPr fontId="17" type="noConversion"/>
  </si>
  <si>
    <t>汤坑老五鞋类批发</t>
    <phoneticPr fontId="17" type="noConversion"/>
  </si>
  <si>
    <t>“诚好”桑果红酒</t>
    <phoneticPr fontId="17" type="noConversion"/>
  </si>
  <si>
    <t>张仲文拍得</t>
    <phoneticPr fontId="17" type="noConversion"/>
  </si>
  <si>
    <t>张顺康</t>
    <phoneticPr fontId="17" type="noConversion"/>
  </si>
  <si>
    <t>巨星村</t>
    <phoneticPr fontId="17" type="noConversion"/>
  </si>
  <si>
    <t>字画</t>
    <phoneticPr fontId="17" type="noConversion"/>
  </si>
  <si>
    <t>谢冬亮拍得</t>
    <phoneticPr fontId="17" type="noConversion"/>
  </si>
  <si>
    <t>2017.03.14</t>
    <phoneticPr fontId="17" type="noConversion"/>
  </si>
  <si>
    <t>2017.03.10</t>
    <phoneticPr fontId="17" type="noConversion"/>
  </si>
  <si>
    <t>2017.03.12</t>
    <phoneticPr fontId="17" type="noConversion"/>
  </si>
  <si>
    <t>2017.03.17</t>
    <phoneticPr fontId="17" type="noConversion"/>
  </si>
  <si>
    <t>张细梭</t>
    <phoneticPr fontId="17" type="noConversion"/>
  </si>
  <si>
    <t>中心村</t>
    <phoneticPr fontId="17" type="noConversion"/>
  </si>
  <si>
    <t>西凤普洱茶</t>
    <phoneticPr fontId="17" type="noConversion"/>
  </si>
  <si>
    <t>张达云拍得</t>
    <phoneticPr fontId="17" type="noConversion"/>
  </si>
  <si>
    <t>张裕拍得</t>
    <phoneticPr fontId="17" type="noConversion"/>
  </si>
  <si>
    <t>张远辉</t>
    <phoneticPr fontId="17" type="noConversion"/>
  </si>
  <si>
    <t>字画</t>
    <phoneticPr fontId="17" type="noConversion"/>
  </si>
  <si>
    <t>钟小波拍得</t>
    <phoneticPr fontId="17" type="noConversion"/>
  </si>
  <si>
    <t>巫宗部</t>
    <phoneticPr fontId="17" type="noConversion"/>
  </si>
  <si>
    <t>孙中山纪念币</t>
    <phoneticPr fontId="17" type="noConversion"/>
  </si>
  <si>
    <t>张仲文拍得</t>
    <phoneticPr fontId="17" type="noConversion"/>
  </si>
  <si>
    <t>2017.03.18</t>
  </si>
  <si>
    <t>2017.03.10</t>
    <phoneticPr fontId="17" type="noConversion"/>
  </si>
  <si>
    <t>2017.02.10</t>
    <phoneticPr fontId="17" type="noConversion"/>
  </si>
  <si>
    <t>2017.01.10</t>
    <phoneticPr fontId="17" type="noConversion"/>
  </si>
  <si>
    <t>2017.01.10</t>
    <phoneticPr fontId="17" type="noConversion"/>
  </si>
  <si>
    <t>2017.03.22</t>
    <phoneticPr fontId="17" type="noConversion"/>
  </si>
  <si>
    <t>阳光村</t>
    <phoneticPr fontId="17" type="noConversion"/>
  </si>
  <si>
    <t>现金</t>
    <phoneticPr fontId="17" type="noConversion"/>
  </si>
  <si>
    <t>2017.02.10</t>
    <phoneticPr fontId="17" type="noConversion"/>
  </si>
  <si>
    <t>2017.03.25</t>
  </si>
  <si>
    <t>2017.03.24</t>
    <phoneticPr fontId="17" type="noConversion"/>
  </si>
  <si>
    <t>张爱欣拍得</t>
    <phoneticPr fontId="17" type="noConversion"/>
  </si>
  <si>
    <t>张世琳</t>
    <phoneticPr fontId="17" type="noConversion"/>
  </si>
  <si>
    <t>树德堂</t>
    <phoneticPr fontId="17" type="noConversion"/>
  </si>
  <si>
    <t>书法</t>
    <phoneticPr fontId="17" type="noConversion"/>
  </si>
  <si>
    <t>张建辉拍得</t>
    <phoneticPr fontId="17" type="noConversion"/>
  </si>
  <si>
    <t>张宏生</t>
    <phoneticPr fontId="17" type="noConversion"/>
  </si>
  <si>
    <t>丰顺潮盛木门店</t>
    <phoneticPr fontId="17" type="noConversion"/>
  </si>
  <si>
    <t>“黑檀木”茶盘</t>
    <phoneticPr fontId="17" type="noConversion"/>
  </si>
  <si>
    <t>张一辉拍得</t>
    <phoneticPr fontId="17" type="noConversion"/>
  </si>
  <si>
    <t>黄会森</t>
    <phoneticPr fontId="17" type="noConversion"/>
  </si>
  <si>
    <t>鹤坑</t>
    <phoneticPr fontId="17" type="noConversion"/>
  </si>
  <si>
    <t>超声波加湿器</t>
    <phoneticPr fontId="17" type="noConversion"/>
  </si>
  <si>
    <t>张辉传拍得</t>
    <phoneticPr fontId="17" type="noConversion"/>
  </si>
  <si>
    <t>谢细金拍得</t>
    <phoneticPr fontId="17" type="noConversion"/>
  </si>
  <si>
    <t>张小云</t>
    <phoneticPr fontId="17" type="noConversion"/>
  </si>
  <si>
    <t>阳光村</t>
    <phoneticPr fontId="17" type="noConversion"/>
  </si>
  <si>
    <t>现金</t>
    <phoneticPr fontId="17" type="noConversion"/>
  </si>
  <si>
    <t>张惠琼</t>
    <phoneticPr fontId="17" type="noConversion"/>
  </si>
  <si>
    <t>集丰村</t>
    <phoneticPr fontId="17" type="noConversion"/>
  </si>
  <si>
    <t>2017.03.31</t>
    <phoneticPr fontId="17" type="noConversion"/>
  </si>
  <si>
    <t>张先生（匿名）</t>
    <phoneticPr fontId="17" type="noConversion"/>
  </si>
  <si>
    <t>罗倍森拍得</t>
    <phoneticPr fontId="17" type="noConversion"/>
  </si>
  <si>
    <t>张喜强</t>
    <phoneticPr fontId="17" type="noConversion"/>
  </si>
  <si>
    <t>静远园</t>
    <phoneticPr fontId="17" type="noConversion"/>
  </si>
  <si>
    <t>名画</t>
    <phoneticPr fontId="17" type="noConversion"/>
  </si>
  <si>
    <t>张爱欣拍得</t>
    <phoneticPr fontId="17" type="noConversion"/>
  </si>
  <si>
    <t>张进贤</t>
    <phoneticPr fontId="17" type="noConversion"/>
  </si>
  <si>
    <t>楼下</t>
    <phoneticPr fontId="17" type="noConversion"/>
  </si>
  <si>
    <t>红酒</t>
    <phoneticPr fontId="17" type="noConversion"/>
  </si>
  <si>
    <t>远一张远良拍得</t>
    <phoneticPr fontId="17" type="noConversion"/>
  </si>
  <si>
    <t>阳光张远良拍得</t>
    <phoneticPr fontId="17" type="noConversion"/>
  </si>
  <si>
    <t>张胜昌拍得</t>
    <phoneticPr fontId="17" type="noConversion"/>
  </si>
  <si>
    <t>谢天一拍得</t>
    <phoneticPr fontId="17" type="noConversion"/>
  </si>
  <si>
    <r>
      <t>2</t>
    </r>
    <r>
      <rPr>
        <sz val="11"/>
        <rFont val="宋体"/>
        <charset val="134"/>
      </rPr>
      <t>017.04.03</t>
    </r>
    <phoneticPr fontId="17" type="noConversion"/>
  </si>
  <si>
    <t>2017.04.03</t>
    <phoneticPr fontId="17" type="noConversion"/>
  </si>
  <si>
    <r>
      <t>发放张志强善款（第14期）还剩3</t>
    </r>
    <r>
      <rPr>
        <b/>
        <sz val="12"/>
        <color indexed="10"/>
        <rFont val="宋体"/>
        <charset val="134"/>
      </rPr>
      <t>期</t>
    </r>
    <phoneticPr fontId="17" type="noConversion"/>
  </si>
  <si>
    <r>
      <t>发放钟敬会善款（第15</t>
    </r>
    <r>
      <rPr>
        <b/>
        <sz val="12"/>
        <color indexed="10"/>
        <rFont val="宋体"/>
        <charset val="134"/>
      </rPr>
      <t>期）还剩5期</t>
    </r>
    <phoneticPr fontId="17" type="noConversion"/>
  </si>
  <si>
    <r>
      <t>发放谢望胜善款（第9期）还剩</t>
    </r>
    <r>
      <rPr>
        <b/>
        <sz val="12"/>
        <color indexed="10"/>
        <rFont val="宋体"/>
        <charset val="134"/>
      </rPr>
      <t>15期</t>
    </r>
    <phoneticPr fontId="17" type="noConversion"/>
  </si>
  <si>
    <t>2017.04.07</t>
    <phoneticPr fontId="17" type="noConversion"/>
  </si>
  <si>
    <t>张建武（荣誉会长）</t>
    <phoneticPr fontId="17" type="noConversion"/>
  </si>
  <si>
    <t>集丰村</t>
    <phoneticPr fontId="17" type="noConversion"/>
  </si>
  <si>
    <t>普洱茶</t>
    <phoneticPr fontId="17" type="noConversion"/>
  </si>
  <si>
    <t>张小平拍得</t>
    <phoneticPr fontId="17" type="noConversion"/>
  </si>
  <si>
    <t>谢利帮</t>
    <phoneticPr fontId="17" type="noConversion"/>
  </si>
  <si>
    <t>仓下村</t>
    <phoneticPr fontId="17" type="noConversion"/>
  </si>
  <si>
    <t>黄金酒</t>
    <phoneticPr fontId="17" type="noConversion"/>
  </si>
  <si>
    <t>（匿名）拍得</t>
    <phoneticPr fontId="17" type="noConversion"/>
  </si>
  <si>
    <t>张顺康</t>
    <phoneticPr fontId="17" type="noConversion"/>
  </si>
  <si>
    <t>巨星村</t>
    <phoneticPr fontId="17" type="noConversion"/>
  </si>
  <si>
    <t>字画“厚德载物”</t>
    <phoneticPr fontId="17" type="noConversion"/>
  </si>
  <si>
    <t>黄会森拍得</t>
    <phoneticPr fontId="17" type="noConversion"/>
  </si>
  <si>
    <t>铁皮石斛</t>
    <phoneticPr fontId="17" type="noConversion"/>
  </si>
  <si>
    <t>谢晓东拍得</t>
    <phoneticPr fontId="17" type="noConversion"/>
  </si>
  <si>
    <t>2017.04.12</t>
    <phoneticPr fontId="17" type="noConversion"/>
  </si>
  <si>
    <t>2017.04.10</t>
    <phoneticPr fontId="17" type="noConversion"/>
  </si>
  <si>
    <t>2017.04.14</t>
    <phoneticPr fontId="17" type="noConversion"/>
  </si>
  <si>
    <t>张仲文拍得</t>
    <phoneticPr fontId="17" type="noConversion"/>
  </si>
  <si>
    <t>张建周</t>
    <phoneticPr fontId="17" type="noConversion"/>
  </si>
  <si>
    <t>集丰村</t>
    <phoneticPr fontId="17" type="noConversion"/>
  </si>
  <si>
    <t>“绿之春”普洱茶</t>
    <phoneticPr fontId="17" type="noConversion"/>
  </si>
  <si>
    <t>张小平拍得</t>
    <phoneticPr fontId="17" type="noConversion"/>
  </si>
  <si>
    <t>谢河源</t>
    <phoneticPr fontId="17" type="noConversion"/>
  </si>
  <si>
    <t>盆围村</t>
    <phoneticPr fontId="17" type="noConversion"/>
  </si>
  <si>
    <t>墨条</t>
    <phoneticPr fontId="17" type="noConversion"/>
  </si>
  <si>
    <t>张东纯拍得</t>
    <phoneticPr fontId="17" type="noConversion"/>
  </si>
  <si>
    <t>张顺康</t>
    <phoneticPr fontId="17" type="noConversion"/>
  </si>
  <si>
    <t>巨星村</t>
    <phoneticPr fontId="17" type="noConversion"/>
  </si>
  <si>
    <t>“拜月图”</t>
    <phoneticPr fontId="17" type="noConversion"/>
  </si>
  <si>
    <t>谢让彬拍得</t>
    <phoneticPr fontId="17" type="noConversion"/>
  </si>
  <si>
    <t>2017.04.21</t>
    <phoneticPr fontId="17" type="noConversion"/>
  </si>
  <si>
    <t>张建周</t>
    <phoneticPr fontId="17" type="noConversion"/>
  </si>
  <si>
    <t>集丰村</t>
    <phoneticPr fontId="17" type="noConversion"/>
  </si>
  <si>
    <t>字画“见贤思齐”</t>
    <phoneticPr fontId="17" type="noConversion"/>
  </si>
  <si>
    <t>张俊浩拍得</t>
    <phoneticPr fontId="17" type="noConversion"/>
  </si>
  <si>
    <t>张建武（荣誉会长）</t>
    <phoneticPr fontId="17" type="noConversion"/>
  </si>
  <si>
    <t>“明前古树”普洱茶</t>
    <phoneticPr fontId="17" type="noConversion"/>
  </si>
  <si>
    <t>张小平拍得</t>
    <phoneticPr fontId="17" type="noConversion"/>
  </si>
  <si>
    <t>张细梭</t>
    <phoneticPr fontId="17" type="noConversion"/>
  </si>
  <si>
    <t>中心村</t>
    <phoneticPr fontId="17" type="noConversion"/>
  </si>
  <si>
    <t>“全家福”白酒</t>
    <phoneticPr fontId="17" type="noConversion"/>
  </si>
  <si>
    <t>严瑞民拍得</t>
    <phoneticPr fontId="17" type="noConversion"/>
  </si>
  <si>
    <t>谢河源</t>
    <phoneticPr fontId="17" type="noConversion"/>
  </si>
  <si>
    <t>盆围村</t>
    <phoneticPr fontId="17" type="noConversion"/>
  </si>
  <si>
    <t>双节棍</t>
    <phoneticPr fontId="17" type="noConversion"/>
  </si>
  <si>
    <t>张建辉拍得</t>
    <phoneticPr fontId="17" type="noConversion"/>
  </si>
  <si>
    <t>黄会森</t>
    <phoneticPr fontId="17" type="noConversion"/>
  </si>
  <si>
    <t>鹤坑村</t>
    <phoneticPr fontId="17" type="noConversion"/>
  </si>
  <si>
    <t>钟大龙拍得</t>
    <phoneticPr fontId="17" type="noConversion"/>
  </si>
  <si>
    <t>2017.04.28</t>
    <phoneticPr fontId="17" type="noConversion"/>
  </si>
  <si>
    <t>张俊浩</t>
    <phoneticPr fontId="17" type="noConversion"/>
  </si>
  <si>
    <t>张许民拍得</t>
    <phoneticPr fontId="17" type="noConversion"/>
  </si>
  <si>
    <t>张汉文</t>
    <phoneticPr fontId="17" type="noConversion"/>
  </si>
  <si>
    <t>静远园</t>
    <phoneticPr fontId="17" type="noConversion"/>
  </si>
  <si>
    <t>野生大叶普洱茶</t>
    <phoneticPr fontId="17" type="noConversion"/>
  </si>
  <si>
    <t>张职仲拍得</t>
    <phoneticPr fontId="17" type="noConversion"/>
  </si>
  <si>
    <t>张一辉拍得</t>
    <phoneticPr fontId="17" type="noConversion"/>
  </si>
  <si>
    <t>徐思贤拍得</t>
    <phoneticPr fontId="17" type="noConversion"/>
  </si>
  <si>
    <r>
      <t>发放张志强善款（第15期）还剩2</t>
    </r>
    <r>
      <rPr>
        <b/>
        <sz val="12"/>
        <color indexed="10"/>
        <rFont val="宋体"/>
        <charset val="134"/>
      </rPr>
      <t>期</t>
    </r>
    <phoneticPr fontId="17" type="noConversion"/>
  </si>
  <si>
    <r>
      <t>发放钟敬会善款（第16</t>
    </r>
    <r>
      <rPr>
        <b/>
        <sz val="12"/>
        <color indexed="10"/>
        <rFont val="宋体"/>
        <charset val="134"/>
      </rPr>
      <t>期）还剩4期</t>
    </r>
    <phoneticPr fontId="17" type="noConversion"/>
  </si>
  <si>
    <r>
      <t>发放谢望胜善款（第10期）还剩</t>
    </r>
    <r>
      <rPr>
        <b/>
        <sz val="12"/>
        <color indexed="10"/>
        <rFont val="宋体"/>
        <charset val="134"/>
      </rPr>
      <t>14期</t>
    </r>
    <phoneticPr fontId="17" type="noConversion"/>
  </si>
  <si>
    <t>2017.05.02</t>
    <phoneticPr fontId="17" type="noConversion"/>
  </si>
  <si>
    <r>
      <t>2</t>
    </r>
    <r>
      <rPr>
        <sz val="11"/>
        <rFont val="宋体"/>
        <charset val="134"/>
      </rPr>
      <t>017.05.02</t>
    </r>
    <phoneticPr fontId="17" type="noConversion"/>
  </si>
  <si>
    <t>2017.05.03</t>
  </si>
  <si>
    <t>张利锦</t>
    <phoneticPr fontId="17" type="noConversion"/>
  </si>
  <si>
    <t>中心村</t>
    <phoneticPr fontId="17" type="noConversion"/>
  </si>
  <si>
    <t>现金</t>
    <phoneticPr fontId="17" type="noConversion"/>
  </si>
  <si>
    <t>红星村</t>
    <phoneticPr fontId="17" type="noConversion"/>
  </si>
  <si>
    <t>爱心人士（匿名）</t>
    <phoneticPr fontId="17" type="noConversion"/>
  </si>
  <si>
    <t>2017.05.04</t>
  </si>
  <si>
    <t>谢海和</t>
    <phoneticPr fontId="17" type="noConversion"/>
  </si>
  <si>
    <t>茅园村</t>
    <phoneticPr fontId="17" type="noConversion"/>
  </si>
  <si>
    <t>2017.05.05</t>
  </si>
  <si>
    <t>字画“知足常乐”</t>
    <phoneticPr fontId="17" type="noConversion"/>
  </si>
  <si>
    <t>张建辉拍得</t>
    <phoneticPr fontId="17" type="noConversion"/>
  </si>
  <si>
    <t>张建武（荣誉会长）</t>
    <phoneticPr fontId="17" type="noConversion"/>
  </si>
  <si>
    <t>“明前古树”普洱茶</t>
    <phoneticPr fontId="17" type="noConversion"/>
  </si>
  <si>
    <t>吕建君拍得</t>
    <phoneticPr fontId="17" type="noConversion"/>
  </si>
  <si>
    <t>张爱欣</t>
    <phoneticPr fontId="17" type="noConversion"/>
  </si>
  <si>
    <t>中心村</t>
    <phoneticPr fontId="17" type="noConversion"/>
  </si>
  <si>
    <t>“华厦鼎”白酒</t>
    <phoneticPr fontId="17" type="noConversion"/>
  </si>
  <si>
    <t>谢细丰拍得</t>
    <phoneticPr fontId="17" type="noConversion"/>
  </si>
  <si>
    <t>张吉城拍得</t>
    <phoneticPr fontId="17" type="noConversion"/>
  </si>
  <si>
    <t>帮扶万安红珠塘村村民严细辉困难家庭</t>
    <phoneticPr fontId="17" type="noConversion"/>
  </si>
  <si>
    <t>2017.05.06</t>
    <phoneticPr fontId="17" type="noConversion"/>
  </si>
  <si>
    <t>2017.05.07</t>
  </si>
  <si>
    <t>张职运</t>
    <phoneticPr fontId="17" type="noConversion"/>
  </si>
  <si>
    <t>车长下</t>
    <phoneticPr fontId="17" type="noConversion"/>
  </si>
  <si>
    <t>现金</t>
    <phoneticPr fontId="17" type="noConversion"/>
  </si>
  <si>
    <t>2017.05.10</t>
    <phoneticPr fontId="17" type="noConversion"/>
  </si>
  <si>
    <t>2017.05.10</t>
    <phoneticPr fontId="17" type="noConversion"/>
  </si>
  <si>
    <t>2017.05.12</t>
    <phoneticPr fontId="17" type="noConversion"/>
  </si>
  <si>
    <t>2017.05.12</t>
    <phoneticPr fontId="17" type="noConversion"/>
  </si>
  <si>
    <t>张建周</t>
    <phoneticPr fontId="17" type="noConversion"/>
  </si>
  <si>
    <t>集丰村</t>
    <phoneticPr fontId="17" type="noConversion"/>
  </si>
  <si>
    <t>字画“花开见佛”</t>
    <phoneticPr fontId="17" type="noConversion"/>
  </si>
  <si>
    <t>张建辉拍得</t>
    <phoneticPr fontId="17" type="noConversion"/>
  </si>
  <si>
    <t>张小霞</t>
    <phoneticPr fontId="17" type="noConversion"/>
  </si>
  <si>
    <t>向阳村</t>
    <phoneticPr fontId="17" type="noConversion"/>
  </si>
  <si>
    <t>从化野生毛茶泡冬蜜</t>
    <phoneticPr fontId="17" type="noConversion"/>
  </si>
  <si>
    <t>黄百祥拍得</t>
    <phoneticPr fontId="17" type="noConversion"/>
  </si>
  <si>
    <t>野生金桔蜂蜜</t>
    <phoneticPr fontId="17" type="noConversion"/>
  </si>
  <si>
    <t>吕建君拍得</t>
    <phoneticPr fontId="17" type="noConversion"/>
  </si>
  <si>
    <t>金银花</t>
    <phoneticPr fontId="17" type="noConversion"/>
  </si>
  <si>
    <t>张一辉拍得</t>
    <phoneticPr fontId="17" type="noConversion"/>
  </si>
  <si>
    <t>四宝粉</t>
    <phoneticPr fontId="17" type="noConversion"/>
  </si>
  <si>
    <t>张远良拍得</t>
    <phoneticPr fontId="17" type="noConversion"/>
  </si>
  <si>
    <t>2017.05.20</t>
    <phoneticPr fontId="17" type="noConversion"/>
  </si>
  <si>
    <t>字画“惠风和畅”</t>
    <phoneticPr fontId="17" type="noConversion"/>
  </si>
  <si>
    <t>张飞艇拍得</t>
    <phoneticPr fontId="17" type="noConversion"/>
  </si>
  <si>
    <t>张昌宝拍得</t>
    <phoneticPr fontId="17" type="noConversion"/>
  </si>
  <si>
    <t>高丽参</t>
    <phoneticPr fontId="17" type="noConversion"/>
  </si>
  <si>
    <t>张书珍拍得</t>
    <phoneticPr fontId="17" type="noConversion"/>
  </si>
  <si>
    <t>四宝粉</t>
    <phoneticPr fontId="17" type="noConversion"/>
  </si>
  <si>
    <t>2017.03.21</t>
    <phoneticPr fontId="17" type="noConversion"/>
  </si>
  <si>
    <t>利息收入</t>
    <phoneticPr fontId="17" type="noConversion"/>
  </si>
  <si>
    <t>2017.06.21</t>
    <phoneticPr fontId="17" type="noConversion"/>
  </si>
  <si>
    <t>公帐（丰顺工行）</t>
    <phoneticPr fontId="17" type="noConversion"/>
  </si>
  <si>
    <t>谢海峰拍得</t>
    <phoneticPr fontId="17" type="noConversion"/>
  </si>
  <si>
    <t>2017.05.23</t>
    <phoneticPr fontId="17" type="noConversion"/>
  </si>
  <si>
    <t>张隆敬</t>
    <phoneticPr fontId="17" type="noConversion"/>
  </si>
  <si>
    <t>中心村</t>
    <phoneticPr fontId="17" type="noConversion"/>
  </si>
  <si>
    <t>现金</t>
    <phoneticPr fontId="17" type="noConversion"/>
  </si>
  <si>
    <t>2017.05.26</t>
    <phoneticPr fontId="17" type="noConversion"/>
  </si>
  <si>
    <t>张志荣</t>
    <phoneticPr fontId="17" type="noConversion"/>
  </si>
  <si>
    <t>大塘村</t>
    <phoneticPr fontId="17" type="noConversion"/>
  </si>
  <si>
    <t>字画“难得糊涂”</t>
    <phoneticPr fontId="17" type="noConversion"/>
  </si>
  <si>
    <t>严利锋拍得</t>
    <phoneticPr fontId="17" type="noConversion"/>
  </si>
  <si>
    <t>张细梭</t>
    <phoneticPr fontId="17" type="noConversion"/>
  </si>
  <si>
    <t>中心村</t>
    <phoneticPr fontId="17" type="noConversion"/>
  </si>
  <si>
    <t>“洋河精制大曲”白酒</t>
    <phoneticPr fontId="17" type="noConversion"/>
  </si>
  <si>
    <t>严瑞民拍得</t>
    <phoneticPr fontId="17" type="noConversion"/>
  </si>
  <si>
    <t>张远良</t>
    <phoneticPr fontId="17" type="noConversion"/>
  </si>
  <si>
    <t>阳光村</t>
    <phoneticPr fontId="17" type="noConversion"/>
  </si>
  <si>
    <t>“七彩贡饼”普洱茶</t>
    <phoneticPr fontId="17" type="noConversion"/>
  </si>
  <si>
    <t>谢瑞增拍得</t>
    <phoneticPr fontId="17" type="noConversion"/>
  </si>
  <si>
    <t>四宝粉</t>
    <phoneticPr fontId="17" type="noConversion"/>
  </si>
  <si>
    <t>张仲文拍得</t>
    <phoneticPr fontId="17" type="noConversion"/>
  </si>
  <si>
    <t>2017.05.29</t>
    <phoneticPr fontId="17" type="noConversion"/>
  </si>
  <si>
    <t>张段秀</t>
    <phoneticPr fontId="17" type="noConversion"/>
  </si>
  <si>
    <t>五里亭丰记饭店</t>
    <phoneticPr fontId="17" type="noConversion"/>
  </si>
  <si>
    <t>走地鸡 A</t>
    <phoneticPr fontId="17" type="noConversion"/>
  </si>
  <si>
    <t>走地鸡 B</t>
    <phoneticPr fontId="17" type="noConversion"/>
  </si>
  <si>
    <t>走地鸡 C</t>
    <phoneticPr fontId="17" type="noConversion"/>
  </si>
  <si>
    <t>邱春玲拍得</t>
    <phoneticPr fontId="17" type="noConversion"/>
  </si>
  <si>
    <t>张仲文拍得</t>
    <phoneticPr fontId="17" type="noConversion"/>
  </si>
  <si>
    <t>2017.05.30</t>
  </si>
  <si>
    <t>埔东</t>
    <phoneticPr fontId="17" type="noConversion"/>
  </si>
  <si>
    <t>现金</t>
    <phoneticPr fontId="17" type="noConversion"/>
  </si>
  <si>
    <t>张辉生（41）</t>
    <phoneticPr fontId="17" type="noConversion"/>
  </si>
  <si>
    <t>2017.06.01</t>
    <phoneticPr fontId="17" type="noConversion"/>
  </si>
  <si>
    <r>
      <t>发放张志强善款（第16期）还剩1</t>
    </r>
    <r>
      <rPr>
        <b/>
        <sz val="12"/>
        <color indexed="10"/>
        <rFont val="宋体"/>
        <charset val="134"/>
      </rPr>
      <t>期</t>
    </r>
    <phoneticPr fontId="17" type="noConversion"/>
  </si>
  <si>
    <r>
      <t>发放钟敬会善款（第17</t>
    </r>
    <r>
      <rPr>
        <b/>
        <sz val="12"/>
        <color indexed="10"/>
        <rFont val="宋体"/>
        <charset val="134"/>
      </rPr>
      <t>期）还剩3期</t>
    </r>
    <phoneticPr fontId="17" type="noConversion"/>
  </si>
  <si>
    <r>
      <t>发放谢望胜善款（第11期）还剩</t>
    </r>
    <r>
      <rPr>
        <b/>
        <sz val="12"/>
        <color indexed="10"/>
        <rFont val="宋体"/>
        <charset val="134"/>
      </rPr>
      <t>13期</t>
    </r>
    <phoneticPr fontId="17" type="noConversion"/>
  </si>
  <si>
    <r>
      <t>2</t>
    </r>
    <r>
      <rPr>
        <sz val="11"/>
        <rFont val="宋体"/>
        <charset val="134"/>
      </rPr>
      <t>017.06.01</t>
    </r>
    <phoneticPr fontId="17" type="noConversion"/>
  </si>
  <si>
    <r>
      <t>2</t>
    </r>
    <r>
      <rPr>
        <sz val="11"/>
        <rFont val="宋体"/>
        <charset val="134"/>
      </rPr>
      <t>017.06.01</t>
    </r>
    <phoneticPr fontId="17" type="noConversion"/>
  </si>
  <si>
    <t>公益会（牌照）年审费用</t>
    <phoneticPr fontId="17" type="noConversion"/>
  </si>
  <si>
    <t>2017.06.01</t>
    <phoneticPr fontId="17" type="noConversion"/>
  </si>
  <si>
    <t>2017.06.02</t>
  </si>
  <si>
    <t>张仲文</t>
    <phoneticPr fontId="17" type="noConversion"/>
  </si>
  <si>
    <t>集丰村</t>
    <phoneticPr fontId="17" type="noConversion"/>
  </si>
  <si>
    <t>红酒</t>
    <phoneticPr fontId="17" type="noConversion"/>
  </si>
  <si>
    <t>严利锋拍得</t>
    <phoneticPr fontId="17" type="noConversion"/>
  </si>
  <si>
    <t>谢晓东拍得</t>
    <phoneticPr fontId="17" type="noConversion"/>
  </si>
  <si>
    <t>谢河源</t>
    <phoneticPr fontId="17" type="noConversion"/>
  </si>
  <si>
    <t>墨条</t>
    <phoneticPr fontId="17" type="noConversion"/>
  </si>
  <si>
    <t>黄红拍得</t>
    <phoneticPr fontId="17" type="noConversion"/>
  </si>
  <si>
    <t>字画“贵妃醉酒”</t>
    <phoneticPr fontId="17" type="noConversion"/>
  </si>
  <si>
    <t>张昌旦拍得</t>
    <phoneticPr fontId="17" type="noConversion"/>
  </si>
  <si>
    <t>2016年结余公益会现金总计结存(包括保管求助者的善款）</t>
    <phoneticPr fontId="17" type="noConversion"/>
  </si>
  <si>
    <t>2017.06.09</t>
    <phoneticPr fontId="17" type="noConversion"/>
  </si>
  <si>
    <t>张喜强</t>
    <phoneticPr fontId="17" type="noConversion"/>
  </si>
  <si>
    <t>静远园</t>
    <phoneticPr fontId="17" type="noConversion"/>
  </si>
  <si>
    <t>字画“钟馗驱邪”</t>
    <phoneticPr fontId="17" type="noConversion"/>
  </si>
  <si>
    <t>谢河源拍得</t>
    <phoneticPr fontId="17" type="noConversion"/>
  </si>
  <si>
    <t>生晒人参</t>
    <phoneticPr fontId="17" type="noConversion"/>
  </si>
  <si>
    <t>张裕拍得</t>
    <phoneticPr fontId="17" type="noConversion"/>
  </si>
  <si>
    <t>东革阿里</t>
    <phoneticPr fontId="17" type="noConversion"/>
  </si>
  <si>
    <t>张远良拍得</t>
    <phoneticPr fontId="17" type="noConversion"/>
  </si>
  <si>
    <t>金丝黄菊</t>
    <phoneticPr fontId="17" type="noConversion"/>
  </si>
  <si>
    <t>吕建君拍得</t>
    <phoneticPr fontId="17" type="noConversion"/>
  </si>
  <si>
    <t>红参须</t>
    <phoneticPr fontId="17" type="noConversion"/>
  </si>
  <si>
    <t>邱春湘拍得</t>
    <phoneticPr fontId="17" type="noConversion"/>
  </si>
  <si>
    <t>张胜昌拍得</t>
    <phoneticPr fontId="17" type="noConversion"/>
  </si>
  <si>
    <t>张潘滕拍得</t>
    <phoneticPr fontId="17" type="noConversion"/>
  </si>
  <si>
    <t>冻干空心山楂</t>
    <phoneticPr fontId="17" type="noConversion"/>
  </si>
  <si>
    <t>现金</t>
    <phoneticPr fontId="17" type="noConversion"/>
  </si>
  <si>
    <t>张良许</t>
    <phoneticPr fontId="17" type="noConversion"/>
  </si>
  <si>
    <t>集丰村</t>
    <phoneticPr fontId="17" type="noConversion"/>
  </si>
  <si>
    <t>以上如有遗漏或错误请联系我  电话/微信：17507536218</t>
    <phoneticPr fontId="17" type="noConversion"/>
  </si>
  <si>
    <t>2017.06.09</t>
    <phoneticPr fontId="17" type="noConversion"/>
  </si>
  <si>
    <t>张先勇</t>
    <phoneticPr fontId="17" type="noConversion"/>
  </si>
  <si>
    <t>2017.06.12</t>
    <phoneticPr fontId="17" type="noConversion"/>
  </si>
  <si>
    <t>2017.06.10</t>
    <phoneticPr fontId="17" type="noConversion"/>
  </si>
  <si>
    <t>2017.06.10</t>
    <phoneticPr fontId="17" type="noConversion"/>
  </si>
  <si>
    <t>定期</t>
    <phoneticPr fontId="17" type="noConversion"/>
  </si>
  <si>
    <t>活期</t>
    <phoneticPr fontId="17" type="noConversion"/>
  </si>
  <si>
    <t>财务陈育南处保管存款（广州工行）：</t>
    <phoneticPr fontId="17" type="noConversion"/>
  </si>
  <si>
    <t>2017.06.16</t>
    <phoneticPr fontId="17" type="noConversion"/>
  </si>
  <si>
    <t>字画"拨除不祥"</t>
    <phoneticPr fontId="17" type="noConversion"/>
  </si>
  <si>
    <t>张五河拍得</t>
    <phoneticPr fontId="17" type="noConversion"/>
  </si>
  <si>
    <t>谢瑞增</t>
    <phoneticPr fontId="17" type="noConversion"/>
  </si>
  <si>
    <t>普洱茶</t>
    <phoneticPr fontId="17" type="noConversion"/>
  </si>
  <si>
    <t>吕建君拍得</t>
    <phoneticPr fontId="17" type="noConversion"/>
  </si>
  <si>
    <t>张远良</t>
    <phoneticPr fontId="17" type="noConversion"/>
  </si>
  <si>
    <t>阳光村</t>
    <phoneticPr fontId="17" type="noConversion"/>
  </si>
  <si>
    <t>老林山参酒</t>
    <phoneticPr fontId="17" type="noConversion"/>
  </si>
  <si>
    <t>张顺康拍得</t>
    <phoneticPr fontId="17" type="noConversion"/>
  </si>
  <si>
    <t>张昌境拍得</t>
    <phoneticPr fontId="17" type="noConversion"/>
  </si>
  <si>
    <t>张伟雄</t>
    <phoneticPr fontId="17" type="noConversion"/>
  </si>
  <si>
    <t>海鸥村</t>
    <phoneticPr fontId="17" type="noConversion"/>
  </si>
  <si>
    <t>健身踏步机</t>
    <phoneticPr fontId="17" type="noConversion"/>
  </si>
  <si>
    <t>张建辉拍得</t>
    <phoneticPr fontId="17" type="noConversion"/>
  </si>
  <si>
    <t>2017.06.23</t>
    <phoneticPr fontId="17" type="noConversion"/>
  </si>
  <si>
    <t>张建辉</t>
    <phoneticPr fontId="17" type="noConversion"/>
  </si>
  <si>
    <t>奔富407红酒</t>
    <phoneticPr fontId="17" type="noConversion"/>
  </si>
  <si>
    <t>张小超拍得</t>
    <phoneticPr fontId="17" type="noConversion"/>
  </si>
  <si>
    <t>黄耀彬</t>
    <phoneticPr fontId="17" type="noConversion"/>
  </si>
  <si>
    <t>凤凰单丛茶</t>
    <phoneticPr fontId="17" type="noConversion"/>
  </si>
  <si>
    <t>黄会良拍得</t>
    <phoneticPr fontId="17" type="noConversion"/>
  </si>
  <si>
    <t>字画"昭君出塞"</t>
    <phoneticPr fontId="17" type="noConversion"/>
  </si>
  <si>
    <t>张永峰拍得</t>
    <phoneticPr fontId="17" type="noConversion"/>
  </si>
  <si>
    <t>2017.06.27</t>
    <phoneticPr fontId="17" type="noConversion"/>
  </si>
  <si>
    <t>谢建华</t>
    <phoneticPr fontId="17" type="noConversion"/>
  </si>
  <si>
    <t>茅园村</t>
    <phoneticPr fontId="17" type="noConversion"/>
  </si>
  <si>
    <t>钟许南</t>
    <phoneticPr fontId="17" type="noConversion"/>
  </si>
  <si>
    <t>茅园新村</t>
    <phoneticPr fontId="17" type="noConversion"/>
  </si>
  <si>
    <t>2017.07.01已发放完</t>
    <phoneticPr fontId="17" type="noConversion"/>
  </si>
  <si>
    <t>2017.06.30</t>
    <phoneticPr fontId="17" type="noConversion"/>
  </si>
  <si>
    <t>张小平拍得</t>
    <phoneticPr fontId="17" type="noConversion"/>
  </si>
  <si>
    <t>严永华</t>
    <phoneticPr fontId="17" type="noConversion"/>
  </si>
  <si>
    <t>红珠塘</t>
    <phoneticPr fontId="17" type="noConversion"/>
  </si>
  <si>
    <t>"93沉窖"白酒</t>
    <phoneticPr fontId="17" type="noConversion"/>
  </si>
  <si>
    <t>张国强拍得</t>
    <phoneticPr fontId="17" type="noConversion"/>
  </si>
  <si>
    <t>陈育南</t>
    <phoneticPr fontId="17" type="noConversion"/>
  </si>
  <si>
    <t>东光村</t>
    <phoneticPr fontId="17" type="noConversion"/>
  </si>
  <si>
    <t>字画"海纳百川"</t>
    <phoneticPr fontId="17" type="noConversion"/>
  </si>
  <si>
    <t>张胜昌拍得</t>
    <phoneticPr fontId="17" type="noConversion"/>
  </si>
  <si>
    <r>
      <t>2</t>
    </r>
    <r>
      <rPr>
        <sz val="11"/>
        <rFont val="宋体"/>
        <charset val="134"/>
      </rPr>
      <t>017.07.01</t>
    </r>
    <phoneticPr fontId="17" type="noConversion"/>
  </si>
  <si>
    <r>
      <t>2</t>
    </r>
    <r>
      <rPr>
        <sz val="11"/>
        <rFont val="宋体"/>
        <charset val="134"/>
      </rPr>
      <t>017.07.01</t>
    </r>
    <phoneticPr fontId="17" type="noConversion"/>
  </si>
  <si>
    <r>
      <t>发放张志强善款（第17期）还剩0</t>
    </r>
    <r>
      <rPr>
        <b/>
        <sz val="12"/>
        <color indexed="10"/>
        <rFont val="宋体"/>
        <charset val="134"/>
      </rPr>
      <t>期</t>
    </r>
    <phoneticPr fontId="17" type="noConversion"/>
  </si>
  <si>
    <r>
      <t>发放钟敬会善款（第18</t>
    </r>
    <r>
      <rPr>
        <b/>
        <sz val="12"/>
        <color indexed="10"/>
        <rFont val="宋体"/>
        <charset val="134"/>
      </rPr>
      <t>期）还剩2期</t>
    </r>
    <phoneticPr fontId="17" type="noConversion"/>
  </si>
  <si>
    <r>
      <t>发放谢望胜善款（第12期）还剩</t>
    </r>
    <r>
      <rPr>
        <b/>
        <sz val="12"/>
        <color indexed="10"/>
        <rFont val="宋体"/>
        <charset val="134"/>
      </rPr>
      <t>12期</t>
    </r>
    <phoneticPr fontId="17" type="noConversion"/>
  </si>
  <si>
    <t>发放完</t>
    <phoneticPr fontId="17" type="noConversion"/>
  </si>
  <si>
    <r>
      <t>2</t>
    </r>
    <r>
      <rPr>
        <sz val="12"/>
        <color indexed="8"/>
        <rFont val="宋体"/>
        <charset val="134"/>
      </rPr>
      <t>017.07.05</t>
    </r>
    <phoneticPr fontId="17" type="noConversion"/>
  </si>
  <si>
    <r>
      <rPr>
        <sz val="12"/>
        <rFont val="宋体"/>
        <charset val="134"/>
      </rPr>
      <t>之前2016年05日28日，埔寨镇慈善公益会收到了埔北管理区五里亭村村民姚邓怀（经证实，姚是“招”入我镇三十多年,今年67岁，一直居住在五里亭村），因突发交通事故而受重伤向我们公益会求助。(当时为他发动捐款共筹得:55587.29元)。</t>
    </r>
    <r>
      <rPr>
        <b/>
        <sz val="12"/>
        <color indexed="10"/>
        <rFont val="宋体"/>
        <charset val="134"/>
      </rPr>
      <t>至日前才结案，对方已赔付，其子将55587.29元全部返捐公益会。</t>
    </r>
    <phoneticPr fontId="17" type="noConversion"/>
  </si>
  <si>
    <r>
      <t>2017</t>
    </r>
    <r>
      <rPr>
        <b/>
        <sz val="18"/>
        <color indexed="10"/>
        <rFont val="宋体"/>
        <charset val="134"/>
      </rPr>
      <t>年埔寨镇公益会捐款和拍卖及开支明细统计表</t>
    </r>
    <phoneticPr fontId="17" type="noConversion"/>
  </si>
  <si>
    <t>注：第二页求助者善款发放安排；第三页公账收支明细</t>
    <phoneticPr fontId="17" type="noConversion"/>
  </si>
  <si>
    <r>
      <t>黄召华、黄召林（姚邓怀之子）</t>
    </r>
    <r>
      <rPr>
        <sz val="12"/>
        <color indexed="10"/>
        <rFont val="宋体"/>
        <charset val="134"/>
      </rPr>
      <t>困难家庭</t>
    </r>
    <phoneticPr fontId="17" type="noConversion"/>
  </si>
  <si>
    <t>2017.09.21</t>
    <phoneticPr fontId="17" type="noConversion"/>
  </si>
  <si>
    <t>2017.12.21</t>
    <phoneticPr fontId="17" type="noConversion"/>
  </si>
  <si>
    <t>第三季度利息收入</t>
    <phoneticPr fontId="17" type="noConversion"/>
  </si>
  <si>
    <t>第四季度利息收入</t>
    <phoneticPr fontId="17" type="noConversion"/>
  </si>
  <si>
    <t>2017年利息收入</t>
    <phoneticPr fontId="17" type="noConversion"/>
  </si>
  <si>
    <r>
      <t>2</t>
    </r>
    <r>
      <rPr>
        <sz val="12"/>
        <color indexed="8"/>
        <rFont val="宋体"/>
        <charset val="134"/>
      </rPr>
      <t>017.07.07</t>
    </r>
    <phoneticPr fontId="17" type="noConversion"/>
  </si>
  <si>
    <t>张世光</t>
    <phoneticPr fontId="17" type="noConversion"/>
  </si>
  <si>
    <t>书法（对联）</t>
    <phoneticPr fontId="17" type="noConversion"/>
  </si>
  <si>
    <t>张炎辉拍得</t>
    <phoneticPr fontId="17" type="noConversion"/>
  </si>
  <si>
    <t>吕建君</t>
    <phoneticPr fontId="17" type="noConversion"/>
  </si>
  <si>
    <t>红酒</t>
    <phoneticPr fontId="17" type="noConversion"/>
  </si>
  <si>
    <t>李文古拍得</t>
    <phoneticPr fontId="17" type="noConversion"/>
  </si>
  <si>
    <t>张一辉</t>
    <phoneticPr fontId="17" type="noConversion"/>
  </si>
  <si>
    <t>金银花</t>
    <phoneticPr fontId="17" type="noConversion"/>
  </si>
  <si>
    <t>谢细金拍得</t>
    <phoneticPr fontId="17" type="noConversion"/>
  </si>
  <si>
    <t>雪莲子</t>
    <phoneticPr fontId="17" type="noConversion"/>
  </si>
  <si>
    <t>张昌旦拍得</t>
    <phoneticPr fontId="17" type="noConversion"/>
  </si>
  <si>
    <t>桃胶</t>
    <phoneticPr fontId="17" type="noConversion"/>
  </si>
  <si>
    <t>张段秀拍得</t>
    <phoneticPr fontId="17" type="noConversion"/>
  </si>
  <si>
    <r>
      <t>2</t>
    </r>
    <r>
      <rPr>
        <sz val="12"/>
        <color indexed="8"/>
        <rFont val="宋体"/>
        <charset val="134"/>
      </rPr>
      <t>017.07.10</t>
    </r>
    <phoneticPr fontId="17" type="noConversion"/>
  </si>
  <si>
    <r>
      <t>2</t>
    </r>
    <r>
      <rPr>
        <sz val="12"/>
        <color indexed="8"/>
        <rFont val="宋体"/>
        <charset val="134"/>
      </rPr>
      <t>017.07.12</t>
    </r>
    <phoneticPr fontId="17" type="noConversion"/>
  </si>
  <si>
    <t>2017.07.10</t>
    <phoneticPr fontId="17" type="noConversion"/>
  </si>
  <si>
    <r>
      <t>2</t>
    </r>
    <r>
      <rPr>
        <sz val="12"/>
        <color indexed="8"/>
        <rFont val="宋体"/>
        <charset val="134"/>
      </rPr>
      <t>017.07.14</t>
    </r>
    <phoneticPr fontId="17" type="noConversion"/>
  </si>
  <si>
    <t>张会波</t>
    <phoneticPr fontId="17" type="noConversion"/>
  </si>
  <si>
    <t>田洋村</t>
    <phoneticPr fontId="17" type="noConversion"/>
  </si>
  <si>
    <t>金门高粱酒</t>
    <phoneticPr fontId="17" type="noConversion"/>
  </si>
  <si>
    <t>吕建君拍得</t>
    <phoneticPr fontId="17" type="noConversion"/>
  </si>
  <si>
    <t>张金标拍得</t>
    <phoneticPr fontId="17" type="noConversion"/>
  </si>
  <si>
    <t>陈育南</t>
    <phoneticPr fontId="17" type="noConversion"/>
  </si>
  <si>
    <t>东光村</t>
    <phoneticPr fontId="17" type="noConversion"/>
  </si>
  <si>
    <t>字画“厚德载物”</t>
    <phoneticPr fontId="17" type="noConversion"/>
  </si>
  <si>
    <t>谢利帮拍得</t>
    <phoneticPr fontId="17" type="noConversion"/>
  </si>
  <si>
    <t>谢天一</t>
    <phoneticPr fontId="17" type="noConversion"/>
  </si>
  <si>
    <t>采芝村</t>
    <phoneticPr fontId="17" type="noConversion"/>
  </si>
  <si>
    <t>张书珍拍得</t>
    <phoneticPr fontId="17" type="noConversion"/>
  </si>
  <si>
    <t>野生红竹灵芝</t>
    <phoneticPr fontId="17" type="noConversion"/>
  </si>
  <si>
    <t>张运华拍得</t>
    <phoneticPr fontId="17" type="noConversion"/>
  </si>
  <si>
    <t>2016年基金结余</t>
    <phoneticPr fontId="17" type="noConversion"/>
  </si>
  <si>
    <t>（公益会基金）存放处</t>
    <phoneticPr fontId="17" type="noConversion"/>
  </si>
  <si>
    <r>
      <t>2</t>
    </r>
    <r>
      <rPr>
        <sz val="12"/>
        <color indexed="8"/>
        <rFont val="宋体"/>
        <charset val="134"/>
      </rPr>
      <t>017.07.18</t>
    </r>
    <phoneticPr fontId="17" type="noConversion"/>
  </si>
  <si>
    <t>张银富</t>
    <phoneticPr fontId="17" type="noConversion"/>
  </si>
  <si>
    <t>茅园铺仔</t>
    <phoneticPr fontId="17" type="noConversion"/>
  </si>
  <si>
    <t>现金</t>
    <phoneticPr fontId="17" type="noConversion"/>
  </si>
  <si>
    <r>
      <t>2</t>
    </r>
    <r>
      <rPr>
        <sz val="12"/>
        <color indexed="8"/>
        <rFont val="宋体"/>
        <charset val="134"/>
      </rPr>
      <t>017.07.21</t>
    </r>
    <phoneticPr fontId="17" type="noConversion"/>
  </si>
  <si>
    <t>字画“精气神”</t>
    <phoneticPr fontId="17" type="noConversion"/>
  </si>
  <si>
    <t>谢佛源拍得</t>
    <phoneticPr fontId="17" type="noConversion"/>
  </si>
  <si>
    <t>张昌铭拍得</t>
    <phoneticPr fontId="17" type="noConversion"/>
  </si>
  <si>
    <r>
      <t>2</t>
    </r>
    <r>
      <rPr>
        <sz val="12"/>
        <color indexed="8"/>
        <rFont val="宋体"/>
        <charset val="134"/>
      </rPr>
      <t>017.07.28</t>
    </r>
    <phoneticPr fontId="17" type="noConversion"/>
  </si>
  <si>
    <t>张爱欣拍得</t>
    <phoneticPr fontId="17" type="noConversion"/>
  </si>
  <si>
    <t>张胜德拍得</t>
    <phoneticPr fontId="17" type="noConversion"/>
  </si>
  <si>
    <t>张远良</t>
    <phoneticPr fontId="17" type="noConversion"/>
  </si>
  <si>
    <t>谢海和拍得</t>
    <phoneticPr fontId="17" type="noConversion"/>
  </si>
  <si>
    <t>张先勇</t>
    <phoneticPr fontId="17" type="noConversion"/>
  </si>
  <si>
    <t>集丰村</t>
    <phoneticPr fontId="17" type="noConversion"/>
  </si>
  <si>
    <t>现金</t>
    <phoneticPr fontId="17" type="noConversion"/>
  </si>
  <si>
    <t>张小华</t>
    <phoneticPr fontId="17" type="noConversion"/>
  </si>
  <si>
    <t>埔尾下</t>
    <phoneticPr fontId="17" type="noConversion"/>
  </si>
  <si>
    <r>
      <t>2</t>
    </r>
    <r>
      <rPr>
        <sz val="11"/>
        <rFont val="宋体"/>
        <charset val="134"/>
      </rPr>
      <t>017.08.01</t>
    </r>
    <phoneticPr fontId="17" type="noConversion"/>
  </si>
  <si>
    <r>
      <t>2</t>
    </r>
    <r>
      <rPr>
        <sz val="11"/>
        <rFont val="宋体"/>
        <charset val="134"/>
      </rPr>
      <t>017.08.01</t>
    </r>
    <phoneticPr fontId="17" type="noConversion"/>
  </si>
  <si>
    <r>
      <t>2</t>
    </r>
    <r>
      <rPr>
        <sz val="12"/>
        <color indexed="8"/>
        <rFont val="宋体"/>
        <charset val="134"/>
      </rPr>
      <t>017.08.01</t>
    </r>
    <phoneticPr fontId="17" type="noConversion"/>
  </si>
  <si>
    <r>
      <t>发放钟敬会善款（第19</t>
    </r>
    <r>
      <rPr>
        <b/>
        <sz val="12"/>
        <color indexed="10"/>
        <rFont val="宋体"/>
        <charset val="134"/>
      </rPr>
      <t>期）还剩1期</t>
    </r>
    <phoneticPr fontId="17" type="noConversion"/>
  </si>
  <si>
    <r>
      <t>发放谢望胜善款（第13期）还剩</t>
    </r>
    <r>
      <rPr>
        <b/>
        <sz val="12"/>
        <color indexed="10"/>
        <rFont val="宋体"/>
        <charset val="134"/>
      </rPr>
      <t>11期</t>
    </r>
    <phoneticPr fontId="17" type="noConversion"/>
  </si>
  <si>
    <r>
      <t>2</t>
    </r>
    <r>
      <rPr>
        <sz val="12"/>
        <color indexed="8"/>
        <rFont val="宋体"/>
        <charset val="134"/>
      </rPr>
      <t>017.08.04</t>
    </r>
    <phoneticPr fontId="17" type="noConversion"/>
  </si>
  <si>
    <t>吴志伟</t>
    <phoneticPr fontId="17" type="noConversion"/>
  </si>
  <si>
    <t>龙尾镇朱坑村</t>
    <phoneticPr fontId="17" type="noConversion"/>
  </si>
  <si>
    <t>“维尼牌”直饮水机</t>
    <phoneticPr fontId="17" type="noConversion"/>
  </si>
  <si>
    <t>张先勇拍得</t>
    <phoneticPr fontId="17" type="noConversion"/>
  </si>
  <si>
    <t>张一辉</t>
    <phoneticPr fontId="17" type="noConversion"/>
  </si>
  <si>
    <t>“杰森斯”葡萄酒</t>
    <phoneticPr fontId="17" type="noConversion"/>
  </si>
  <si>
    <t>严舜尧拍得</t>
    <phoneticPr fontId="17" type="noConversion"/>
  </si>
  <si>
    <t>集丰村</t>
    <phoneticPr fontId="17" type="noConversion"/>
  </si>
  <si>
    <t>谢晓东拍得</t>
    <phoneticPr fontId="17" type="noConversion"/>
  </si>
  <si>
    <t>张锡林拍得</t>
    <phoneticPr fontId="17" type="noConversion"/>
  </si>
  <si>
    <r>
      <t>2</t>
    </r>
    <r>
      <rPr>
        <sz val="12"/>
        <color indexed="8"/>
        <rFont val="宋体"/>
        <charset val="134"/>
      </rPr>
      <t>017.08.09</t>
    </r>
    <phoneticPr fontId="17" type="noConversion"/>
  </si>
  <si>
    <t>集丰村</t>
  </si>
  <si>
    <t>张道龙</t>
    <phoneticPr fontId="17" type="noConversion"/>
  </si>
  <si>
    <r>
      <t>2</t>
    </r>
    <r>
      <rPr>
        <sz val="12"/>
        <color indexed="8"/>
        <rFont val="宋体"/>
        <charset val="134"/>
      </rPr>
      <t>017.08.11</t>
    </r>
    <phoneticPr fontId="17" type="noConversion"/>
  </si>
  <si>
    <t>黄会良</t>
    <phoneticPr fontId="17" type="noConversion"/>
  </si>
  <si>
    <t>五里亭较塘下</t>
    <phoneticPr fontId="17" type="noConversion"/>
  </si>
  <si>
    <t>四川“文君酒”</t>
    <phoneticPr fontId="17" type="noConversion"/>
  </si>
  <si>
    <t>吴涛拍得</t>
    <phoneticPr fontId="17" type="noConversion"/>
  </si>
  <si>
    <t>邱春湘拍得</t>
    <phoneticPr fontId="17" type="noConversion"/>
  </si>
  <si>
    <t>张书珍</t>
    <phoneticPr fontId="17" type="noConversion"/>
  </si>
  <si>
    <t>谢细金拍得</t>
    <phoneticPr fontId="17" type="noConversion"/>
  </si>
  <si>
    <r>
      <t>2</t>
    </r>
    <r>
      <rPr>
        <sz val="12"/>
        <color indexed="8"/>
        <rFont val="宋体"/>
        <charset val="134"/>
      </rPr>
      <t>017.08.12</t>
    </r>
    <r>
      <rPr>
        <sz val="11"/>
        <color theme="1"/>
        <rFont val="宋体"/>
        <charset val="134"/>
        <scheme val="minor"/>
      </rPr>
      <t/>
    </r>
  </si>
  <si>
    <r>
      <t>2</t>
    </r>
    <r>
      <rPr>
        <sz val="12"/>
        <color indexed="8"/>
        <rFont val="宋体"/>
        <charset val="134"/>
      </rPr>
      <t>017.08.10</t>
    </r>
    <r>
      <rPr>
        <sz val="11"/>
        <color theme="1"/>
        <rFont val="宋体"/>
        <charset val="134"/>
        <scheme val="minor"/>
      </rPr>
      <t/>
    </r>
  </si>
  <si>
    <t>2017.08.10</t>
    <phoneticPr fontId="17" type="noConversion"/>
  </si>
  <si>
    <r>
      <t>2</t>
    </r>
    <r>
      <rPr>
        <sz val="12"/>
        <color indexed="8"/>
        <rFont val="宋体"/>
        <charset val="134"/>
      </rPr>
      <t>017.08.16</t>
    </r>
    <phoneticPr fontId="17" type="noConversion"/>
  </si>
  <si>
    <t>张锦有</t>
    <phoneticPr fontId="17" type="noConversion"/>
  </si>
  <si>
    <t>楼下</t>
    <phoneticPr fontId="17" type="noConversion"/>
  </si>
  <si>
    <t>现金</t>
    <phoneticPr fontId="17" type="noConversion"/>
  </si>
  <si>
    <r>
      <t>2</t>
    </r>
    <r>
      <rPr>
        <sz val="12"/>
        <color indexed="8"/>
        <rFont val="宋体"/>
        <charset val="134"/>
      </rPr>
      <t>017.08.18</t>
    </r>
    <phoneticPr fontId="17" type="noConversion"/>
  </si>
  <si>
    <t>谢利帮拍得</t>
    <phoneticPr fontId="17" type="noConversion"/>
  </si>
  <si>
    <t>谢海和</t>
    <phoneticPr fontId="17" type="noConversion"/>
  </si>
  <si>
    <t>张五河拍得</t>
    <phoneticPr fontId="17" type="noConversion"/>
  </si>
  <si>
    <t>张昌达拍得</t>
    <phoneticPr fontId="17" type="noConversion"/>
  </si>
  <si>
    <t>陈炳坤、何婵英伉俪</t>
    <phoneticPr fontId="17" type="noConversion"/>
  </si>
  <si>
    <t>美国华侨</t>
    <phoneticPr fontId="17" type="noConversion"/>
  </si>
  <si>
    <t>现金</t>
    <phoneticPr fontId="17" type="noConversion"/>
  </si>
  <si>
    <r>
      <t>2</t>
    </r>
    <r>
      <rPr>
        <sz val="12"/>
        <color indexed="8"/>
        <rFont val="宋体"/>
        <charset val="134"/>
      </rPr>
      <t>017.08.25</t>
    </r>
    <phoneticPr fontId="17" type="noConversion"/>
  </si>
  <si>
    <t>邱小娟</t>
    <phoneticPr fontId="17" type="noConversion"/>
  </si>
  <si>
    <t>塔下村</t>
    <phoneticPr fontId="17" type="noConversion"/>
  </si>
  <si>
    <t>黑枸杞</t>
    <phoneticPr fontId="17" type="noConversion"/>
  </si>
  <si>
    <t>张建文拍得</t>
    <phoneticPr fontId="17" type="noConversion"/>
  </si>
  <si>
    <t>单丛茶</t>
    <phoneticPr fontId="17" type="noConversion"/>
  </si>
  <si>
    <t>张君耀拍得</t>
    <phoneticPr fontId="17" type="noConversion"/>
  </si>
  <si>
    <t>吕竹林</t>
    <phoneticPr fontId="17" type="noConversion"/>
  </si>
  <si>
    <t>张家诗</t>
    <phoneticPr fontId="17" type="noConversion"/>
  </si>
  <si>
    <t>张荣盛拍得</t>
    <phoneticPr fontId="17" type="noConversion"/>
  </si>
  <si>
    <t>张仲文</t>
    <phoneticPr fontId="17" type="noConversion"/>
  </si>
  <si>
    <t>集丰村</t>
    <phoneticPr fontId="17" type="noConversion"/>
  </si>
  <si>
    <t>“黄鹤楼”香烟</t>
    <phoneticPr fontId="17" type="noConversion"/>
  </si>
  <si>
    <t>谢瑞武</t>
    <phoneticPr fontId="17" type="noConversion"/>
  </si>
  <si>
    <t>茅园村</t>
    <phoneticPr fontId="17" type="noConversion"/>
  </si>
  <si>
    <t>现金</t>
    <phoneticPr fontId="17" type="noConversion"/>
  </si>
  <si>
    <r>
      <t>2</t>
    </r>
    <r>
      <rPr>
        <sz val="11"/>
        <rFont val="宋体"/>
        <charset val="134"/>
      </rPr>
      <t>017.09.01</t>
    </r>
    <phoneticPr fontId="17" type="noConversion"/>
  </si>
  <si>
    <r>
      <t>2</t>
    </r>
    <r>
      <rPr>
        <sz val="11"/>
        <rFont val="宋体"/>
        <charset val="134"/>
      </rPr>
      <t>017.09.01</t>
    </r>
    <phoneticPr fontId="17" type="noConversion"/>
  </si>
  <si>
    <r>
      <t>2</t>
    </r>
    <r>
      <rPr>
        <sz val="12"/>
        <color indexed="8"/>
        <rFont val="宋体"/>
        <charset val="134"/>
      </rPr>
      <t>017.08.29</t>
    </r>
    <phoneticPr fontId="17" type="noConversion"/>
  </si>
  <si>
    <r>
      <t>2</t>
    </r>
    <r>
      <rPr>
        <sz val="12"/>
        <color indexed="8"/>
        <rFont val="宋体"/>
        <charset val="134"/>
      </rPr>
      <t>017.09.01</t>
    </r>
    <phoneticPr fontId="17" type="noConversion"/>
  </si>
  <si>
    <t>张细梭拍得</t>
    <phoneticPr fontId="17" type="noConversion"/>
  </si>
  <si>
    <t>张君耀</t>
    <phoneticPr fontId="17" type="noConversion"/>
  </si>
  <si>
    <t>单丛茶</t>
  </si>
  <si>
    <t>黄耀彬拍得</t>
    <phoneticPr fontId="17" type="noConversion"/>
  </si>
  <si>
    <t>锦绣香烟</t>
    <phoneticPr fontId="17" type="noConversion"/>
  </si>
  <si>
    <t>张一辉拍得</t>
    <phoneticPr fontId="17" type="noConversion"/>
  </si>
  <si>
    <t>西洋参</t>
    <phoneticPr fontId="17" type="noConversion"/>
  </si>
  <si>
    <t>张锦炎拍得</t>
    <phoneticPr fontId="17" type="noConversion"/>
  </si>
  <si>
    <r>
      <t>发放谢望胜善款（第14期）还剩</t>
    </r>
    <r>
      <rPr>
        <b/>
        <sz val="12"/>
        <color indexed="10"/>
        <rFont val="宋体"/>
        <charset val="134"/>
      </rPr>
      <t>10期</t>
    </r>
    <phoneticPr fontId="17" type="noConversion"/>
  </si>
  <si>
    <r>
      <t>2</t>
    </r>
    <r>
      <rPr>
        <sz val="12"/>
        <color indexed="8"/>
        <rFont val="宋体"/>
        <charset val="134"/>
      </rPr>
      <t>017.09.06</t>
    </r>
    <phoneticPr fontId="17" type="noConversion"/>
  </si>
  <si>
    <t>爱心人士（匿名）</t>
    <phoneticPr fontId="17" type="noConversion"/>
  </si>
  <si>
    <t>张女士（匿名）</t>
    <phoneticPr fontId="17" type="noConversion"/>
  </si>
  <si>
    <t>现金</t>
    <phoneticPr fontId="17" type="noConversion"/>
  </si>
  <si>
    <r>
      <t>2</t>
    </r>
    <r>
      <rPr>
        <sz val="12"/>
        <color indexed="8"/>
        <rFont val="宋体"/>
        <charset val="134"/>
      </rPr>
      <t>017.09.08</t>
    </r>
    <phoneticPr fontId="17" type="noConversion"/>
  </si>
  <si>
    <t>郑微笑</t>
    <phoneticPr fontId="17" type="noConversion"/>
  </si>
  <si>
    <t>河秋江</t>
    <phoneticPr fontId="17" type="noConversion"/>
  </si>
  <si>
    <t>英德红茶</t>
    <phoneticPr fontId="17" type="noConversion"/>
  </si>
  <si>
    <t>张昌宝拍得</t>
    <phoneticPr fontId="17" type="noConversion"/>
  </si>
  <si>
    <t>张牡芬</t>
    <phoneticPr fontId="17" type="noConversion"/>
  </si>
  <si>
    <t>东光村</t>
    <phoneticPr fontId="17" type="noConversion"/>
  </si>
  <si>
    <t>红酒</t>
    <phoneticPr fontId="17" type="noConversion"/>
  </si>
  <si>
    <t>谢让彬拍得</t>
    <phoneticPr fontId="17" type="noConversion"/>
  </si>
  <si>
    <t>黄耀彬拍得</t>
    <phoneticPr fontId="17" type="noConversion"/>
  </si>
  <si>
    <t>张运华拍得</t>
    <phoneticPr fontId="17" type="noConversion"/>
  </si>
  <si>
    <r>
      <t>2</t>
    </r>
    <r>
      <rPr>
        <sz val="12"/>
        <color indexed="8"/>
        <rFont val="宋体"/>
        <charset val="134"/>
      </rPr>
      <t>017.09.10</t>
    </r>
    <phoneticPr fontId="17" type="noConversion"/>
  </si>
  <si>
    <r>
      <t>2</t>
    </r>
    <r>
      <rPr>
        <sz val="12"/>
        <color indexed="8"/>
        <rFont val="宋体"/>
        <charset val="134"/>
      </rPr>
      <t>017.09.12</t>
    </r>
    <phoneticPr fontId="17" type="noConversion"/>
  </si>
  <si>
    <r>
      <t>2</t>
    </r>
    <r>
      <rPr>
        <sz val="12"/>
        <color indexed="8"/>
        <rFont val="宋体"/>
        <charset val="134"/>
      </rPr>
      <t>017.09.15</t>
    </r>
    <phoneticPr fontId="17" type="noConversion"/>
  </si>
  <si>
    <r>
      <t>2</t>
    </r>
    <r>
      <rPr>
        <sz val="12"/>
        <color indexed="8"/>
        <rFont val="宋体"/>
        <charset val="134"/>
      </rPr>
      <t>017.09.18</t>
    </r>
    <r>
      <rPr>
        <sz val="11"/>
        <color theme="1"/>
        <rFont val="宋体"/>
        <charset val="134"/>
        <scheme val="minor"/>
      </rPr>
      <t/>
    </r>
  </si>
  <si>
    <t>张建辉拍得</t>
    <phoneticPr fontId="17" type="noConversion"/>
  </si>
  <si>
    <t>谢晓波拍得</t>
    <phoneticPr fontId="17" type="noConversion"/>
  </si>
  <si>
    <t>张自春</t>
    <phoneticPr fontId="17" type="noConversion"/>
  </si>
  <si>
    <t>谭光辉拍得</t>
    <phoneticPr fontId="17" type="noConversion"/>
  </si>
  <si>
    <t>新鲜人参</t>
    <phoneticPr fontId="17" type="noConversion"/>
  </si>
  <si>
    <t>张锦耀拍得</t>
    <phoneticPr fontId="17" type="noConversion"/>
  </si>
  <si>
    <t>黄红</t>
    <phoneticPr fontId="17" type="noConversion"/>
  </si>
  <si>
    <t>大塘村</t>
    <phoneticPr fontId="17" type="noConversion"/>
  </si>
  <si>
    <t>现金</t>
    <phoneticPr fontId="17" type="noConversion"/>
  </si>
  <si>
    <r>
      <t>2</t>
    </r>
    <r>
      <rPr>
        <sz val="12"/>
        <color indexed="8"/>
        <rFont val="宋体"/>
        <charset val="134"/>
      </rPr>
      <t>017.09.17</t>
    </r>
    <phoneticPr fontId="17" type="noConversion"/>
  </si>
  <si>
    <t>张志强善款发放安排</t>
    <phoneticPr fontId="28" type="noConversion"/>
  </si>
  <si>
    <t>严细辉（沈幼米）</t>
    <phoneticPr fontId="17" type="noConversion"/>
  </si>
  <si>
    <t>严细辉（沈幼米）善款发放安排</t>
    <phoneticPr fontId="17" type="noConversion"/>
  </si>
  <si>
    <t>帮扶红珠塘严细辉困难家庭（向社会发动捐款包含公益会4427.47元）一共筹得八万元。注：安排分期发放</t>
    <phoneticPr fontId="17" type="noConversion"/>
  </si>
  <si>
    <t>支出帮扶红珠塘严细辉困难家庭</t>
    <phoneticPr fontId="17" type="noConversion"/>
  </si>
  <si>
    <r>
      <t>2</t>
    </r>
    <r>
      <rPr>
        <sz val="12"/>
        <color indexed="8"/>
        <rFont val="宋体"/>
        <charset val="134"/>
      </rPr>
      <t>017.09.18</t>
    </r>
    <r>
      <rPr>
        <sz val="11"/>
        <color theme="1"/>
        <rFont val="宋体"/>
        <charset val="134"/>
        <scheme val="minor"/>
      </rPr>
      <t/>
    </r>
  </si>
  <si>
    <r>
      <t>2</t>
    </r>
    <r>
      <rPr>
        <sz val="12"/>
        <color indexed="8"/>
        <rFont val="宋体"/>
        <charset val="134"/>
      </rPr>
      <t>017.09.17</t>
    </r>
    <phoneticPr fontId="17" type="noConversion"/>
  </si>
  <si>
    <t>支出帮扶楼下张自欢困难家庭</t>
    <phoneticPr fontId="17" type="noConversion"/>
  </si>
  <si>
    <t>2017.09.10</t>
    <phoneticPr fontId="17" type="noConversion"/>
  </si>
  <si>
    <t>2017.06.21</t>
    <phoneticPr fontId="17" type="noConversion"/>
  </si>
  <si>
    <t>第一、二期15000元，第三期10000，第四期至第八期各8000元。</t>
    <phoneticPr fontId="17" type="noConversion"/>
  </si>
  <si>
    <t>2017.09.20</t>
    <phoneticPr fontId="17" type="noConversion"/>
  </si>
  <si>
    <r>
      <t>2</t>
    </r>
    <r>
      <rPr>
        <sz val="11"/>
        <rFont val="宋体"/>
        <charset val="134"/>
      </rPr>
      <t>017.09.20</t>
    </r>
    <phoneticPr fontId="17" type="noConversion"/>
  </si>
  <si>
    <r>
      <t>发放钟敬会善款（第20</t>
    </r>
    <r>
      <rPr>
        <b/>
        <sz val="12"/>
        <color indexed="10"/>
        <rFont val="宋体"/>
        <charset val="134"/>
      </rPr>
      <t>期）还剩0期</t>
    </r>
    <phoneticPr fontId="17" type="noConversion"/>
  </si>
  <si>
    <t>2017.09.20</t>
    <phoneticPr fontId="17" type="noConversion"/>
  </si>
  <si>
    <t>帮扶采芝村村民谢育欣困难家庭慰问金</t>
    <phoneticPr fontId="17" type="noConversion"/>
  </si>
  <si>
    <t>支出中秋节慰问敬老院老人（买牛奶）</t>
    <phoneticPr fontId="17" type="noConversion"/>
  </si>
  <si>
    <t>2017.09.22</t>
    <phoneticPr fontId="17" type="noConversion"/>
  </si>
  <si>
    <t>张建周</t>
    <phoneticPr fontId="17" type="noConversion"/>
  </si>
  <si>
    <t>集丰村</t>
    <phoneticPr fontId="17" type="noConversion"/>
  </si>
  <si>
    <t>字画“心经”</t>
    <phoneticPr fontId="17" type="noConversion"/>
  </si>
  <si>
    <t>张建辉拍得</t>
    <phoneticPr fontId="17" type="noConversion"/>
  </si>
  <si>
    <t>“王老吉”凉茶</t>
    <phoneticPr fontId="17" type="noConversion"/>
  </si>
  <si>
    <t>黄会良拍得</t>
    <phoneticPr fontId="17" type="noConversion"/>
  </si>
  <si>
    <t>黄耀彬</t>
    <phoneticPr fontId="17" type="noConversion"/>
  </si>
  <si>
    <t>单丛茶</t>
    <phoneticPr fontId="17" type="noConversion"/>
  </si>
  <si>
    <t>张先勇拍得</t>
    <phoneticPr fontId="17" type="noConversion"/>
  </si>
  <si>
    <t>公益会基金+保管二位求助者的救助款（合计）：</t>
    <phoneticPr fontId="17" type="noConversion"/>
  </si>
  <si>
    <t>2017.09.29</t>
    <phoneticPr fontId="17" type="noConversion"/>
  </si>
  <si>
    <t>生晒参</t>
    <phoneticPr fontId="17" type="noConversion"/>
  </si>
  <si>
    <t>天麻片</t>
    <phoneticPr fontId="17" type="noConversion"/>
  </si>
  <si>
    <t>纸皮核桃</t>
    <phoneticPr fontId="17" type="noConversion"/>
  </si>
  <si>
    <t>张斌拍得</t>
    <phoneticPr fontId="17" type="noConversion"/>
  </si>
  <si>
    <t>张建辉拍得</t>
    <phoneticPr fontId="17" type="noConversion"/>
  </si>
  <si>
    <t>谢深亮拍得</t>
    <phoneticPr fontId="17" type="noConversion"/>
  </si>
  <si>
    <t>张胜昌拍得</t>
    <phoneticPr fontId="17" type="noConversion"/>
  </si>
  <si>
    <r>
      <t>2</t>
    </r>
    <r>
      <rPr>
        <sz val="11"/>
        <rFont val="宋体"/>
        <charset val="134"/>
      </rPr>
      <t>017.10.01</t>
    </r>
    <phoneticPr fontId="17" type="noConversion"/>
  </si>
  <si>
    <t>2017.10.01</t>
    <phoneticPr fontId="17" type="noConversion"/>
  </si>
  <si>
    <r>
      <t>发放谢望胜善款（第15期）还剩9</t>
    </r>
    <r>
      <rPr>
        <b/>
        <sz val="12"/>
        <color indexed="10"/>
        <rFont val="宋体"/>
        <charset val="134"/>
      </rPr>
      <t>期</t>
    </r>
    <phoneticPr fontId="17" type="noConversion"/>
  </si>
  <si>
    <t>2017.10.06</t>
    <phoneticPr fontId="17" type="noConversion"/>
  </si>
  <si>
    <t>张建周</t>
    <phoneticPr fontId="17" type="noConversion"/>
  </si>
  <si>
    <t>集丰村</t>
    <phoneticPr fontId="17" type="noConversion"/>
  </si>
  <si>
    <t>“太平猴魁”名茶</t>
    <phoneticPr fontId="17" type="noConversion"/>
  </si>
  <si>
    <t>张小超拍得</t>
    <phoneticPr fontId="17" type="noConversion"/>
  </si>
  <si>
    <t>谢利帮</t>
    <phoneticPr fontId="17" type="noConversion"/>
  </si>
  <si>
    <t>仓下村</t>
    <phoneticPr fontId="17" type="noConversion"/>
  </si>
  <si>
    <t>“紫荞印象”酒</t>
    <phoneticPr fontId="17" type="noConversion"/>
  </si>
  <si>
    <t>黄会良拍得</t>
    <phoneticPr fontId="17" type="noConversion"/>
  </si>
  <si>
    <t>张小超（大声）</t>
    <phoneticPr fontId="17" type="noConversion"/>
  </si>
  <si>
    <t>埔上江</t>
    <phoneticPr fontId="17" type="noConversion"/>
  </si>
  <si>
    <t>茶壶</t>
    <phoneticPr fontId="17" type="noConversion"/>
  </si>
  <si>
    <t>张建辉拍得</t>
    <phoneticPr fontId="17" type="noConversion"/>
  </si>
  <si>
    <t>张进贤</t>
    <phoneticPr fontId="17" type="noConversion"/>
  </si>
  <si>
    <t>楼下</t>
    <phoneticPr fontId="17" type="noConversion"/>
  </si>
  <si>
    <t>“杰森斯”红酒</t>
    <phoneticPr fontId="17" type="noConversion"/>
  </si>
  <si>
    <t>张嘉容拍得</t>
    <phoneticPr fontId="17" type="noConversion"/>
  </si>
  <si>
    <t>黄会森</t>
    <phoneticPr fontId="17" type="noConversion"/>
  </si>
  <si>
    <t>鹤坑村</t>
    <phoneticPr fontId="17" type="noConversion"/>
  </si>
  <si>
    <t>现金</t>
    <phoneticPr fontId="17" type="noConversion"/>
  </si>
  <si>
    <t>其中保管二位求助者的救助款(结余)：</t>
    <phoneticPr fontId="17" type="noConversion"/>
  </si>
  <si>
    <t>定期：2017.06.12转存（年利率1.75%）</t>
    <phoneticPr fontId="17" type="noConversion"/>
  </si>
  <si>
    <t>注：所有收益将纳入公益会基金</t>
    <phoneticPr fontId="17" type="noConversion"/>
  </si>
  <si>
    <t>公益会基金（结余）：</t>
    <phoneticPr fontId="17" type="noConversion"/>
  </si>
  <si>
    <t>感谢大家献爱心，能帮助真正需要帮助的人！同时欢迎监督批评指正！详细收支请浏览公益会网站财务公开页面http://www.bzgyh.com/cwgk.html</t>
    <phoneticPr fontId="17" type="noConversion"/>
  </si>
  <si>
    <t>2017.10.10</t>
    <phoneticPr fontId="17" type="noConversion"/>
  </si>
  <si>
    <t>2017.10.12</t>
    <phoneticPr fontId="17" type="noConversion"/>
  </si>
  <si>
    <t>2017.10.13</t>
  </si>
  <si>
    <t>潘田特醇米酒</t>
    <phoneticPr fontId="17" type="noConversion"/>
  </si>
  <si>
    <t>张建辉拍得</t>
    <phoneticPr fontId="17" type="noConversion"/>
  </si>
  <si>
    <t>谢胜雄</t>
    <phoneticPr fontId="17" type="noConversion"/>
  </si>
  <si>
    <t>普洱茶</t>
    <phoneticPr fontId="17" type="noConversion"/>
  </si>
  <si>
    <t>吕建君拍得</t>
    <phoneticPr fontId="17" type="noConversion"/>
  </si>
  <si>
    <t>张爱欣</t>
    <phoneticPr fontId="17" type="noConversion"/>
  </si>
  <si>
    <t>中心村</t>
    <phoneticPr fontId="17" type="noConversion"/>
  </si>
  <si>
    <t>专家品监香烟</t>
    <phoneticPr fontId="17" type="noConversion"/>
  </si>
  <si>
    <t>张永氽拍得</t>
    <phoneticPr fontId="17" type="noConversion"/>
  </si>
  <si>
    <t>刘阿芳拍得</t>
    <phoneticPr fontId="17" type="noConversion"/>
  </si>
  <si>
    <t>2017.10.20</t>
    <phoneticPr fontId="17" type="noConversion"/>
  </si>
  <si>
    <t>张仁钢</t>
    <phoneticPr fontId="17" type="noConversion"/>
  </si>
  <si>
    <t>涯柏</t>
    <phoneticPr fontId="17" type="noConversion"/>
  </si>
  <si>
    <t>中心村</t>
    <phoneticPr fontId="17" type="noConversion"/>
  </si>
  <si>
    <t>张建辉拍得</t>
    <phoneticPr fontId="17" type="noConversion"/>
  </si>
  <si>
    <t>谢利帮</t>
    <phoneticPr fontId="17" type="noConversion"/>
  </si>
  <si>
    <t>仓下村</t>
    <phoneticPr fontId="17" type="noConversion"/>
  </si>
  <si>
    <t>紫桥印象酒</t>
    <phoneticPr fontId="17" type="noConversion"/>
  </si>
  <si>
    <t>黄红拍得</t>
    <phoneticPr fontId="17" type="noConversion"/>
  </si>
  <si>
    <t>张仲文</t>
    <phoneticPr fontId="17" type="noConversion"/>
  </si>
  <si>
    <t>集丰村</t>
    <phoneticPr fontId="17" type="noConversion"/>
  </si>
  <si>
    <t>盅舅</t>
    <phoneticPr fontId="17" type="noConversion"/>
  </si>
  <si>
    <t>张飞艇拍得</t>
    <phoneticPr fontId="17" type="noConversion"/>
  </si>
  <si>
    <t>2017.10.27</t>
    <phoneticPr fontId="17" type="noConversion"/>
  </si>
  <si>
    <t>飞科剃须刀</t>
    <phoneticPr fontId="17" type="noConversion"/>
  </si>
  <si>
    <t>谢让彬拍得</t>
    <phoneticPr fontId="17" type="noConversion"/>
  </si>
  <si>
    <t>黄会良</t>
    <phoneticPr fontId="17" type="noConversion"/>
  </si>
  <si>
    <t>较塘下</t>
    <phoneticPr fontId="17" type="noConversion"/>
  </si>
  <si>
    <t>字画</t>
    <phoneticPr fontId="17" type="noConversion"/>
  </si>
  <si>
    <t>张敬隆拍得</t>
    <phoneticPr fontId="17" type="noConversion"/>
  </si>
  <si>
    <t>刘秀芳拍得</t>
    <phoneticPr fontId="17" type="noConversion"/>
  </si>
  <si>
    <t>2017.11.02</t>
    <phoneticPr fontId="17" type="noConversion"/>
  </si>
  <si>
    <r>
      <t>发放谢望胜善款（第16期）还剩8</t>
    </r>
    <r>
      <rPr>
        <b/>
        <sz val="12"/>
        <color indexed="10"/>
        <rFont val="宋体"/>
        <charset val="134"/>
      </rPr>
      <t>期</t>
    </r>
    <phoneticPr fontId="17" type="noConversion"/>
  </si>
  <si>
    <t>2017.11.02</t>
    <phoneticPr fontId="17" type="noConversion"/>
  </si>
  <si>
    <t>2017.11.03</t>
  </si>
  <si>
    <t>“徐公砚”砚台</t>
    <phoneticPr fontId="17" type="noConversion"/>
  </si>
  <si>
    <t>不锈钢保温杯</t>
    <phoneticPr fontId="17" type="noConversion"/>
  </si>
  <si>
    <t>严利锋拍得</t>
    <phoneticPr fontId="17" type="noConversion"/>
  </si>
  <si>
    <t>张君耀</t>
    <phoneticPr fontId="17" type="noConversion"/>
  </si>
  <si>
    <t>“黄鹤楼”香烟</t>
  </si>
  <si>
    <t>黄耀彬拍得</t>
    <phoneticPr fontId="17" type="noConversion"/>
  </si>
  <si>
    <t>严炎辉拍得</t>
    <phoneticPr fontId="17" type="noConversion"/>
  </si>
  <si>
    <t>2017.11.10</t>
    <phoneticPr fontId="17" type="noConversion"/>
  </si>
  <si>
    <t>张顺康拍得</t>
    <phoneticPr fontId="17" type="noConversion"/>
  </si>
  <si>
    <t>张海波拍得</t>
    <phoneticPr fontId="17" type="noConversion"/>
  </si>
  <si>
    <t>张一辉</t>
    <phoneticPr fontId="17" type="noConversion"/>
  </si>
  <si>
    <t>张永氽拍得</t>
    <phoneticPr fontId="17" type="noConversion"/>
  </si>
  <si>
    <t>张茂林拍得</t>
    <phoneticPr fontId="17" type="noConversion"/>
  </si>
  <si>
    <t>2017.11.12</t>
    <phoneticPr fontId="17" type="noConversion"/>
  </si>
  <si>
    <t>2017.11.16</t>
    <phoneticPr fontId="17" type="noConversion"/>
  </si>
  <si>
    <t>发放红珠塘严细辉（沈幼米）善款（第1期）</t>
    <phoneticPr fontId="17" type="noConversion"/>
  </si>
  <si>
    <r>
      <t>2</t>
    </r>
    <r>
      <rPr>
        <sz val="11"/>
        <rFont val="宋体"/>
        <charset val="134"/>
      </rPr>
      <t>017.11.16</t>
    </r>
    <phoneticPr fontId="17" type="noConversion"/>
  </si>
  <si>
    <t>2017.09.01已发放完</t>
    <phoneticPr fontId="17" type="noConversion"/>
  </si>
  <si>
    <t>2017.11.16已发放完</t>
    <phoneticPr fontId="17" type="noConversion"/>
  </si>
  <si>
    <t>2017.11.17</t>
  </si>
  <si>
    <t>张仁钢</t>
    <phoneticPr fontId="17" type="noConversion"/>
  </si>
  <si>
    <t>中心村</t>
    <phoneticPr fontId="17" type="noConversion"/>
  </si>
  <si>
    <t>吕建君拍得</t>
    <phoneticPr fontId="17" type="noConversion"/>
  </si>
  <si>
    <t>张仲文</t>
    <phoneticPr fontId="17" type="noConversion"/>
  </si>
  <si>
    <t>集丰村</t>
    <phoneticPr fontId="17" type="noConversion"/>
  </si>
  <si>
    <t>张顺康拍得</t>
    <phoneticPr fontId="17" type="noConversion"/>
  </si>
  <si>
    <t>张增才张秋波姐弟</t>
    <phoneticPr fontId="17" type="noConversion"/>
  </si>
  <si>
    <t>田洋村</t>
    <phoneticPr fontId="17" type="noConversion"/>
  </si>
  <si>
    <t>百香果</t>
    <phoneticPr fontId="17" type="noConversion"/>
  </si>
  <si>
    <t>张仲文拍得</t>
    <phoneticPr fontId="17" type="noConversion"/>
  </si>
  <si>
    <t>张顺康</t>
    <phoneticPr fontId="17" type="noConversion"/>
  </si>
  <si>
    <t>巨星村</t>
    <phoneticPr fontId="17" type="noConversion"/>
  </si>
  <si>
    <t>三七花</t>
    <phoneticPr fontId="17" type="noConversion"/>
  </si>
  <si>
    <t>张胜昌拍得</t>
    <phoneticPr fontId="17" type="noConversion"/>
  </si>
  <si>
    <t>鹿茸</t>
    <phoneticPr fontId="17" type="noConversion"/>
  </si>
  <si>
    <t>张小平拍得</t>
    <phoneticPr fontId="17" type="noConversion"/>
  </si>
  <si>
    <t>严细辉（沈幼米）</t>
  </si>
  <si>
    <t>2017.11.21</t>
    <phoneticPr fontId="17" type="noConversion"/>
  </si>
  <si>
    <t>因共筹不够八万元，中山一院不肯办理入院，现回梅州黄塘医院治疗，原先还存万余元暂时还够，故此退回公益会监管</t>
    <phoneticPr fontId="17" type="noConversion"/>
  </si>
  <si>
    <t>暂时退回公益会监管</t>
    <phoneticPr fontId="17" type="noConversion"/>
  </si>
  <si>
    <r>
      <t>2</t>
    </r>
    <r>
      <rPr>
        <sz val="11"/>
        <rFont val="宋体"/>
        <charset val="134"/>
      </rPr>
      <t>017.11.21</t>
    </r>
    <phoneticPr fontId="17" type="noConversion"/>
  </si>
  <si>
    <t>发放红珠塘严细辉（沈幼米）善款(第2期)</t>
    <phoneticPr fontId="17" type="noConversion"/>
  </si>
  <si>
    <t>陆万伍仟元</t>
  </si>
  <si>
    <t>陆万伍仟元</t>
    <phoneticPr fontId="17" type="noConversion"/>
  </si>
  <si>
    <t>2017.11.24</t>
    <phoneticPr fontId="17" type="noConversion"/>
  </si>
  <si>
    <t>张锦有</t>
    <phoneticPr fontId="17" type="noConversion"/>
  </si>
  <si>
    <t>楼下</t>
    <phoneticPr fontId="17" type="noConversion"/>
  </si>
  <si>
    <t>字画“天道酬勤”</t>
    <phoneticPr fontId="17" type="noConversion"/>
  </si>
  <si>
    <t>张东廷拍得</t>
    <phoneticPr fontId="17" type="noConversion"/>
  </si>
  <si>
    <t>张伟江</t>
    <phoneticPr fontId="17" type="noConversion"/>
  </si>
  <si>
    <t>东光村</t>
    <phoneticPr fontId="17" type="noConversion"/>
  </si>
  <si>
    <t>普洱茶</t>
    <phoneticPr fontId="17" type="noConversion"/>
  </si>
  <si>
    <t>吕建君拍得</t>
    <phoneticPr fontId="17" type="noConversion"/>
  </si>
  <si>
    <t>芙蓉王香烟</t>
  </si>
  <si>
    <t>张远良（阳光）拍得</t>
    <phoneticPr fontId="17" type="noConversion"/>
  </si>
  <si>
    <t>张仲文拍得</t>
    <phoneticPr fontId="17" type="noConversion"/>
  </si>
  <si>
    <t>张嘉容</t>
    <phoneticPr fontId="17" type="noConversion"/>
  </si>
  <si>
    <t>阳光怡然护眼罩</t>
    <phoneticPr fontId="17" type="noConversion"/>
  </si>
  <si>
    <t>张一辉拍得</t>
    <phoneticPr fontId="17" type="noConversion"/>
  </si>
  <si>
    <t>爱心人士（匿名）</t>
    <phoneticPr fontId="17" type="noConversion"/>
  </si>
  <si>
    <t>2017.11.26</t>
    <phoneticPr fontId="17" type="noConversion"/>
  </si>
  <si>
    <t>爱心人士小飞龙（匿名）</t>
    <phoneticPr fontId="17" type="noConversion"/>
  </si>
  <si>
    <t>现金</t>
    <phoneticPr fontId="17" type="noConversion"/>
  </si>
  <si>
    <t>2017.11.30</t>
    <phoneticPr fontId="17" type="noConversion"/>
  </si>
  <si>
    <t>东莞IN公益组织联合埔寨镇公益会“冬天送爱心活动”做横幅</t>
    <phoneticPr fontId="17" type="noConversion"/>
  </si>
  <si>
    <r>
      <t>发放谢望胜善款（第17期）还剩7</t>
    </r>
    <r>
      <rPr>
        <b/>
        <sz val="12"/>
        <color indexed="10"/>
        <rFont val="宋体"/>
        <charset val="134"/>
      </rPr>
      <t>期</t>
    </r>
    <phoneticPr fontId="17" type="noConversion"/>
  </si>
  <si>
    <t>2017.12.01</t>
    <phoneticPr fontId="17" type="noConversion"/>
  </si>
  <si>
    <r>
      <t>2</t>
    </r>
    <r>
      <rPr>
        <sz val="11"/>
        <rFont val="宋体"/>
        <charset val="134"/>
      </rPr>
      <t>017.12.01</t>
    </r>
    <phoneticPr fontId="17" type="noConversion"/>
  </si>
  <si>
    <t>巫宗部</t>
    <phoneticPr fontId="17" type="noConversion"/>
  </si>
  <si>
    <t>万安信用社</t>
    <phoneticPr fontId="17" type="noConversion"/>
  </si>
  <si>
    <t>纪念币</t>
    <phoneticPr fontId="17" type="noConversion"/>
  </si>
  <si>
    <t>张茂林拍得</t>
    <phoneticPr fontId="17" type="noConversion"/>
  </si>
  <si>
    <t>张伟江</t>
    <phoneticPr fontId="17" type="noConversion"/>
  </si>
  <si>
    <t>东光村</t>
    <phoneticPr fontId="17" type="noConversion"/>
  </si>
  <si>
    <t>普洱茶</t>
    <phoneticPr fontId="17" type="noConversion"/>
  </si>
  <si>
    <t>张金标拍得</t>
    <phoneticPr fontId="17" type="noConversion"/>
  </si>
  <si>
    <t>张仲文</t>
    <phoneticPr fontId="17" type="noConversion"/>
  </si>
  <si>
    <t>集丰村</t>
    <phoneticPr fontId="17" type="noConversion"/>
  </si>
  <si>
    <t>不锈钢保温杯</t>
    <phoneticPr fontId="17" type="noConversion"/>
  </si>
  <si>
    <t>黄耀彬拍得</t>
    <phoneticPr fontId="17" type="noConversion"/>
  </si>
  <si>
    <t>谢利帮</t>
    <phoneticPr fontId="17" type="noConversion"/>
  </si>
  <si>
    <t>仓下村</t>
    <phoneticPr fontId="17" type="noConversion"/>
  </si>
  <si>
    <t>张志达拍得</t>
    <phoneticPr fontId="17" type="noConversion"/>
  </si>
  <si>
    <t>张小平</t>
    <phoneticPr fontId="17" type="noConversion"/>
  </si>
  <si>
    <t>鹿茸</t>
  </si>
  <si>
    <t>张锦耀拍得</t>
    <phoneticPr fontId="17" type="noConversion"/>
  </si>
  <si>
    <t>严利锋拍得</t>
    <phoneticPr fontId="17" type="noConversion"/>
  </si>
  <si>
    <t>张先勇</t>
    <phoneticPr fontId="17" type="noConversion"/>
  </si>
  <si>
    <t>现金</t>
    <phoneticPr fontId="17" type="noConversion"/>
  </si>
  <si>
    <t>2017.12.08</t>
    <phoneticPr fontId="17" type="noConversion"/>
  </si>
  <si>
    <t>张爱欣</t>
    <phoneticPr fontId="17" type="noConversion"/>
  </si>
  <si>
    <t>中心村</t>
    <phoneticPr fontId="17" type="noConversion"/>
  </si>
  <si>
    <t>张永锋拍得</t>
    <phoneticPr fontId="17" type="noConversion"/>
  </si>
  <si>
    <t>西洋参</t>
    <phoneticPr fontId="17" type="noConversion"/>
  </si>
  <si>
    <t>红参片</t>
    <phoneticPr fontId="17" type="noConversion"/>
  </si>
  <si>
    <t>张一辉拍得</t>
    <phoneticPr fontId="17" type="noConversion"/>
  </si>
  <si>
    <t>2017.12.15</t>
    <phoneticPr fontId="17" type="noConversion"/>
  </si>
  <si>
    <t>天子香烟</t>
    <phoneticPr fontId="17" type="noConversion"/>
  </si>
  <si>
    <t>黄金叶香烟（二条）</t>
    <phoneticPr fontId="17" type="noConversion"/>
  </si>
  <si>
    <t>张一辉拍得</t>
    <phoneticPr fontId="17" type="noConversion"/>
  </si>
  <si>
    <t>黄总监</t>
    <phoneticPr fontId="17" type="noConversion"/>
  </si>
  <si>
    <t>魅族公司</t>
    <phoneticPr fontId="17" type="noConversion"/>
  </si>
  <si>
    <t>谢小强拍得</t>
    <phoneticPr fontId="17" type="noConversion"/>
  </si>
  <si>
    <t>魅族（E2）手机</t>
    <phoneticPr fontId="17" type="noConversion"/>
  </si>
  <si>
    <t>张一辉</t>
    <phoneticPr fontId="17" type="noConversion"/>
  </si>
  <si>
    <t>张远良拍得</t>
    <phoneticPr fontId="17" type="noConversion"/>
  </si>
  <si>
    <t>2017.12.12</t>
    <phoneticPr fontId="17" type="noConversion"/>
  </si>
  <si>
    <t>2017.12.10</t>
    <phoneticPr fontId="17" type="noConversion"/>
  </si>
  <si>
    <t>2017.09.21</t>
    <phoneticPr fontId="17" type="noConversion"/>
  </si>
  <si>
    <t>2017.12.22</t>
    <phoneticPr fontId="17" type="noConversion"/>
  </si>
  <si>
    <t>严利锋拍得</t>
    <phoneticPr fontId="17" type="noConversion"/>
  </si>
  <si>
    <t>黄会良</t>
    <phoneticPr fontId="17" type="noConversion"/>
  </si>
  <si>
    <t>较塘下</t>
    <phoneticPr fontId="17" type="noConversion"/>
  </si>
  <si>
    <t>文君酒</t>
    <phoneticPr fontId="17" type="noConversion"/>
  </si>
  <si>
    <t>黄会良拍得</t>
    <phoneticPr fontId="17" type="noConversion"/>
  </si>
  <si>
    <t>大时代袜子</t>
    <phoneticPr fontId="17" type="noConversion"/>
  </si>
  <si>
    <t>张昌旦拍得</t>
    <phoneticPr fontId="17" type="noConversion"/>
  </si>
  <si>
    <t>张伟华女士</t>
    <phoneticPr fontId="17" type="noConversion"/>
  </si>
  <si>
    <t>张海丽（安）女士</t>
    <phoneticPr fontId="17" type="noConversion"/>
  </si>
  <si>
    <t>姜茶</t>
    <phoneticPr fontId="17" type="noConversion"/>
  </si>
  <si>
    <t>张嘉容拍得</t>
    <phoneticPr fontId="17" type="noConversion"/>
  </si>
  <si>
    <t>2017.12.24</t>
    <phoneticPr fontId="17" type="noConversion"/>
  </si>
  <si>
    <t>张炎木</t>
    <phoneticPr fontId="17" type="noConversion"/>
  </si>
  <si>
    <t>大塘村</t>
    <phoneticPr fontId="17" type="noConversion"/>
  </si>
  <si>
    <t>现金</t>
    <phoneticPr fontId="17" type="noConversion"/>
  </si>
  <si>
    <t>2017.12.29</t>
    <phoneticPr fontId="17" type="noConversion"/>
  </si>
  <si>
    <t>张武勇</t>
    <phoneticPr fontId="17" type="noConversion"/>
  </si>
  <si>
    <t>集丰村</t>
    <phoneticPr fontId="17" type="noConversion"/>
  </si>
  <si>
    <t>紫砂壶</t>
    <phoneticPr fontId="17" type="noConversion"/>
  </si>
  <si>
    <t>张远良（远一）拍得</t>
    <phoneticPr fontId="17" type="noConversion"/>
  </si>
  <si>
    <t>张昌宝拍得</t>
    <phoneticPr fontId="17" type="noConversion"/>
  </si>
  <si>
    <t>张细梭、何金梅伉俪</t>
    <phoneticPr fontId="17" type="noConversion"/>
  </si>
  <si>
    <t>中心村</t>
    <phoneticPr fontId="17" type="noConversion"/>
  </si>
  <si>
    <t>那卡古树普洱茶</t>
    <phoneticPr fontId="17" type="noConversion"/>
  </si>
  <si>
    <t>张嘉容拍得</t>
    <phoneticPr fontId="17" type="noConversion"/>
  </si>
  <si>
    <t>张文欣拍得</t>
    <phoneticPr fontId="17" type="noConversion"/>
  </si>
  <si>
    <r>
      <t>至2017.12.31</t>
    </r>
    <r>
      <rPr>
        <b/>
        <sz val="18"/>
        <rFont val="宋体"/>
        <charset val="134"/>
      </rPr>
      <t>止</t>
    </r>
    <phoneticPr fontId="17" type="noConversion"/>
  </si>
  <si>
    <t>2017.12.21</t>
    <phoneticPr fontId="17" type="noConversion"/>
  </si>
  <si>
    <t>利息收入</t>
    <phoneticPr fontId="17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</si>
</sst>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6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10"/>
      <name val="宋体"/>
      <charset val="134"/>
    </font>
    <font>
      <b/>
      <sz val="18"/>
      <color indexed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56"/>
      <name val="宋体"/>
      <charset val="134"/>
    </font>
    <font>
      <sz val="9"/>
      <name val="宋体"/>
      <charset val="134"/>
    </font>
    <font>
      <b/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indexed="10"/>
      <name val="宋体"/>
      <charset val="134"/>
    </font>
    <font>
      <b/>
      <sz val="20"/>
      <color indexed="10"/>
      <name val="宋体"/>
      <charset val="134"/>
    </font>
    <font>
      <b/>
      <sz val="20"/>
      <color indexed="10"/>
      <name val="宋体"/>
      <charset val="134"/>
    </font>
    <font>
      <b/>
      <sz val="14"/>
      <color indexed="10"/>
      <name val="宋体"/>
      <charset val="134"/>
    </font>
    <font>
      <sz val="13"/>
      <name val="宋体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b/>
      <sz val="12"/>
      <color indexed="30"/>
      <name val="宋体"/>
      <charset val="134"/>
    </font>
    <font>
      <b/>
      <sz val="22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2"/>
      <color indexed="10"/>
      <name val="宋体"/>
      <charset val="134"/>
    </font>
    <font>
      <b/>
      <sz val="16"/>
      <color indexed="30"/>
      <name val="宋体"/>
      <charset val="134"/>
    </font>
    <font>
      <b/>
      <sz val="10"/>
      <color indexed="30"/>
      <name val="宋体"/>
      <charset val="134"/>
    </font>
    <font>
      <b/>
      <sz val="18"/>
      <name val="宋体"/>
      <charset val="134"/>
    </font>
    <font>
      <b/>
      <i/>
      <sz val="16"/>
      <color indexed="10"/>
      <name val="宋体"/>
      <charset val="134"/>
    </font>
    <font>
      <b/>
      <sz val="10"/>
      <color indexed="10"/>
      <name val="宋体"/>
      <charset val="134"/>
    </font>
    <font>
      <b/>
      <sz val="16"/>
      <color indexed="8"/>
      <name val="宋体"/>
      <charset val="134"/>
    </font>
    <font>
      <b/>
      <sz val="20"/>
      <color indexed="10"/>
      <name val="宋体"/>
      <charset val="134"/>
    </font>
    <font>
      <b/>
      <sz val="16"/>
      <color indexed="10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b/>
      <sz val="14"/>
      <color indexed="10"/>
      <name val="黑体"/>
      <family val="3"/>
      <charset val="134"/>
    </font>
    <font>
      <sz val="11"/>
      <color theme="1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61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61" fillId="0" borderId="0" xfId="2" applyAlignment="1">
      <alignment horizontal="center" vertical="center"/>
    </xf>
    <xf numFmtId="0" fontId="61" fillId="0" borderId="0" xfId="2" applyBorder="1" applyAlignment="1">
      <alignment horizontal="center" vertical="center"/>
    </xf>
    <xf numFmtId="0" fontId="61" fillId="0" borderId="0" xfId="2" applyAlignment="1">
      <alignment vertical="center"/>
    </xf>
    <xf numFmtId="0" fontId="9" fillId="0" borderId="0" xfId="2" applyFont="1" applyBorder="1" applyAlignment="1">
      <alignment horizontal="left" vertical="center"/>
    </xf>
    <xf numFmtId="0" fontId="61" fillId="0" borderId="1" xfId="2" applyBorder="1" applyAlignment="1">
      <alignment horizontal="center" vertical="center"/>
    </xf>
    <xf numFmtId="0" fontId="61" fillId="0" borderId="2" xfId="2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44" fontId="5" fillId="0" borderId="4" xfId="2" applyNumberFormat="1" applyFont="1" applyBorder="1" applyAlignment="1">
      <alignment horizontal="center" vertical="center"/>
    </xf>
    <xf numFmtId="44" fontId="1" fillId="0" borderId="4" xfId="2" applyNumberFormat="1" applyFont="1" applyBorder="1" applyAlignment="1">
      <alignment horizontal="center" vertical="center"/>
    </xf>
    <xf numFmtId="44" fontId="1" fillId="0" borderId="4" xfId="2" applyNumberFormat="1" applyFont="1" applyBorder="1" applyAlignment="1">
      <alignment horizontal="left" vertical="center"/>
    </xf>
    <xf numFmtId="44" fontId="1" fillId="0" borderId="4" xfId="2" applyNumberFormat="1" applyFont="1" applyBorder="1" applyAlignment="1">
      <alignment vertical="center"/>
    </xf>
    <xf numFmtId="0" fontId="1" fillId="0" borderId="5" xfId="2" applyFont="1" applyBorder="1" applyAlignment="1">
      <alignment horizontal="center" vertical="center"/>
    </xf>
    <xf numFmtId="44" fontId="1" fillId="0" borderId="5" xfId="2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49" fontId="19" fillId="2" borderId="7" xfId="1" applyNumberFormat="1" applyFont="1" applyFill="1" applyBorder="1" applyAlignment="1">
      <alignment horizontal="center" vertical="center"/>
    </xf>
    <xf numFmtId="44" fontId="18" fillId="2" borderId="7" xfId="2" applyNumberFormat="1" applyFont="1" applyFill="1" applyBorder="1" applyAlignment="1">
      <alignment horizontal="center" vertical="center"/>
    </xf>
    <xf numFmtId="44" fontId="18" fillId="2" borderId="8" xfId="2" applyNumberFormat="1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/>
    </xf>
    <xf numFmtId="44" fontId="21" fillId="0" borderId="4" xfId="2" applyNumberFormat="1" applyFont="1" applyBorder="1" applyAlignment="1">
      <alignment horizontal="center" vertical="center"/>
    </xf>
    <xf numFmtId="44" fontId="20" fillId="0" borderId="4" xfId="2" applyNumberFormat="1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44" fontId="22" fillId="0" borderId="4" xfId="2" applyNumberFormat="1" applyFont="1" applyBorder="1" applyAlignment="1">
      <alignment horizontal="center" vertical="center"/>
    </xf>
    <xf numFmtId="44" fontId="20" fillId="3" borderId="4" xfId="2" applyNumberFormat="1" applyFont="1" applyFill="1" applyBorder="1" applyAlignment="1">
      <alignment horizontal="center" vertical="center"/>
    </xf>
    <xf numFmtId="44" fontId="22" fillId="0" borderId="4" xfId="2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49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44" fontId="33" fillId="0" borderId="0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1" fillId="0" borderId="0" xfId="0" applyNumberFormat="1" applyFont="1" applyFill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44" fontId="36" fillId="0" borderId="0" xfId="0" applyNumberFormat="1" applyFont="1" applyBorder="1" applyAlignment="1">
      <alignment horizontal="center" vertical="center"/>
    </xf>
    <xf numFmtId="44" fontId="36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49" fontId="30" fillId="0" borderId="9" xfId="0" applyNumberFormat="1" applyFont="1" applyFill="1" applyBorder="1" applyAlignment="1">
      <alignment horizontal="center" vertical="center"/>
    </xf>
    <xf numFmtId="49" fontId="31" fillId="0" borderId="9" xfId="0" applyNumberFormat="1" applyFont="1" applyFill="1" applyBorder="1" applyAlignment="1">
      <alignment horizontal="center" vertical="center"/>
    </xf>
    <xf numFmtId="44" fontId="31" fillId="0" borderId="4" xfId="0" applyNumberFormat="1" applyFont="1" applyFill="1" applyBorder="1" applyAlignment="1">
      <alignment horizontal="center" vertical="center"/>
    </xf>
    <xf numFmtId="44" fontId="31" fillId="0" borderId="5" xfId="0" applyNumberFormat="1" applyFont="1" applyFill="1" applyBorder="1" applyAlignment="1">
      <alignment horizontal="center" vertical="center"/>
    </xf>
    <xf numFmtId="44" fontId="31" fillId="0" borderId="10" xfId="0" applyNumberFormat="1" applyFont="1" applyFill="1" applyBorder="1" applyAlignment="1">
      <alignment horizontal="center" vertical="center"/>
    </xf>
    <xf numFmtId="44" fontId="5" fillId="0" borderId="4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49" fontId="37" fillId="4" borderId="7" xfId="0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 vertical="center"/>
    </xf>
    <xf numFmtId="44" fontId="27" fillId="4" borderId="7" xfId="0" applyNumberFormat="1" applyFont="1" applyFill="1" applyBorder="1" applyAlignment="1">
      <alignment horizontal="center" vertical="center"/>
    </xf>
    <xf numFmtId="0" fontId="27" fillId="4" borderId="7" xfId="0" applyNumberFormat="1" applyFont="1" applyFill="1" applyBorder="1" applyAlignment="1">
      <alignment horizontal="center" vertical="center"/>
    </xf>
    <xf numFmtId="44" fontId="31" fillId="0" borderId="12" xfId="0" applyNumberFormat="1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vertical="center" wrapText="1"/>
    </xf>
    <xf numFmtId="0" fontId="24" fillId="0" borderId="4" xfId="2" applyFont="1" applyBorder="1" applyAlignment="1">
      <alignment vertical="center"/>
    </xf>
    <xf numFmtId="49" fontId="25" fillId="0" borderId="4" xfId="2" applyNumberFormat="1" applyFont="1" applyFill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44" fontId="20" fillId="0" borderId="15" xfId="2" applyNumberFormat="1" applyFont="1" applyBorder="1" applyAlignment="1">
      <alignment horizontal="center" vertical="center"/>
    </xf>
    <xf numFmtId="0" fontId="43" fillId="0" borderId="0" xfId="0" applyFont="1" applyBorder="1">
      <alignment vertical="center"/>
    </xf>
    <xf numFmtId="44" fontId="14" fillId="0" borderId="4" xfId="2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44" fontId="0" fillId="0" borderId="4" xfId="0" applyNumberFormat="1" applyBorder="1">
      <alignment vertical="center"/>
    </xf>
    <xf numFmtId="0" fontId="21" fillId="0" borderId="16" xfId="2" applyFont="1" applyBorder="1" applyAlignment="1">
      <alignment horizontal="center" vertical="center" wrapText="1"/>
    </xf>
    <xf numFmtId="49" fontId="2" fillId="0" borderId="15" xfId="2" applyNumberFormat="1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 wrapText="1"/>
    </xf>
    <xf numFmtId="0" fontId="18" fillId="2" borderId="17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21" fillId="3" borderId="16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 wrapText="1"/>
    </xf>
    <xf numFmtId="44" fontId="21" fillId="3" borderId="4" xfId="2" applyNumberFormat="1" applyFont="1" applyFill="1" applyBorder="1" applyAlignment="1">
      <alignment horizontal="center" vertical="center" wrapText="1"/>
    </xf>
    <xf numFmtId="44" fontId="21" fillId="3" borderId="10" xfId="2" applyNumberFormat="1" applyFont="1" applyFill="1" applyBorder="1" applyAlignment="1">
      <alignment horizontal="center"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44" fontId="0" fillId="0" borderId="0" xfId="0" applyNumberFormat="1">
      <alignment vertical="center"/>
    </xf>
    <xf numFmtId="44" fontId="22" fillId="0" borderId="0" xfId="2" applyNumberFormat="1" applyFont="1" applyFill="1" applyBorder="1" applyAlignment="1">
      <alignment horizontal="center" vertical="center"/>
    </xf>
    <xf numFmtId="44" fontId="2" fillId="0" borderId="4" xfId="2" applyNumberFormat="1" applyFont="1" applyFill="1" applyBorder="1" applyAlignment="1">
      <alignment horizontal="center" vertical="center"/>
    </xf>
    <xf numFmtId="0" fontId="21" fillId="3" borderId="19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8" fillId="0" borderId="0" xfId="2" applyFont="1" applyBorder="1" applyAlignment="1">
      <alignment vertical="center"/>
    </xf>
    <xf numFmtId="44" fontId="31" fillId="0" borderId="4" xfId="0" applyNumberFormat="1" applyFont="1" applyFill="1" applyBorder="1" applyAlignment="1">
      <alignment horizontal="left" vertical="center"/>
    </xf>
    <xf numFmtId="44" fontId="22" fillId="0" borderId="20" xfId="2" applyNumberFormat="1" applyFont="1" applyBorder="1" applyAlignment="1">
      <alignment horizontal="center" vertical="center"/>
    </xf>
    <xf numFmtId="44" fontId="31" fillId="0" borderId="5" xfId="0" applyNumberFormat="1" applyFont="1" applyFill="1" applyBorder="1" applyAlignment="1">
      <alignment horizontal="left" vertical="center"/>
    </xf>
    <xf numFmtId="0" fontId="13" fillId="5" borderId="7" xfId="2" applyFont="1" applyFill="1" applyBorder="1" applyAlignment="1">
      <alignment horizontal="center" vertical="center"/>
    </xf>
    <xf numFmtId="44" fontId="20" fillId="0" borderId="5" xfId="2" applyNumberFormat="1" applyFont="1" applyBorder="1" applyAlignment="1">
      <alignment horizontal="center" vertical="center"/>
    </xf>
    <xf numFmtId="44" fontId="20" fillId="0" borderId="22" xfId="2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44" fontId="13" fillId="6" borderId="5" xfId="2" applyNumberFormat="1" applyFont="1" applyFill="1" applyBorder="1" applyAlignment="1">
      <alignment horizontal="center" vertical="center"/>
    </xf>
    <xf numFmtId="44" fontId="5" fillId="0" borderId="5" xfId="0" applyNumberFormat="1" applyFont="1" applyFill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18" fillId="5" borderId="24" xfId="2" applyFont="1" applyFill="1" applyBorder="1" applyAlignment="1">
      <alignment horizontal="center" vertical="center"/>
    </xf>
    <xf numFmtId="0" fontId="0" fillId="7" borderId="4" xfId="0" applyFill="1" applyBorder="1">
      <alignment vertical="center"/>
    </xf>
    <xf numFmtId="0" fontId="7" fillId="7" borderId="6" xfId="2" applyFont="1" applyFill="1" applyBorder="1" applyAlignment="1">
      <alignment horizontal="center" vertical="center"/>
    </xf>
    <xf numFmtId="49" fontId="10" fillId="7" borderId="7" xfId="2" applyNumberFormat="1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 wrapText="1"/>
    </xf>
    <xf numFmtId="0" fontId="10" fillId="7" borderId="25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45" fillId="0" borderId="4" xfId="2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2" xfId="0" applyFont="1" applyBorder="1">
      <alignment vertical="center"/>
    </xf>
    <xf numFmtId="44" fontId="27" fillId="4" borderId="25" xfId="0" applyNumberFormat="1" applyFont="1" applyFill="1" applyBorder="1" applyAlignment="1">
      <alignment horizontal="center" vertical="center"/>
    </xf>
    <xf numFmtId="44" fontId="31" fillId="0" borderId="14" xfId="0" applyNumberFormat="1" applyFont="1" applyFill="1" applyBorder="1" applyAlignment="1">
      <alignment horizontal="center" vertical="center"/>
    </xf>
    <xf numFmtId="49" fontId="30" fillId="0" borderId="27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 wrapText="1"/>
    </xf>
    <xf numFmtId="44" fontId="27" fillId="4" borderId="8" xfId="0" applyNumberFormat="1" applyFont="1" applyFill="1" applyBorder="1" applyAlignment="1">
      <alignment horizontal="center" vertical="center"/>
    </xf>
    <xf numFmtId="44" fontId="31" fillId="0" borderId="15" xfId="0" applyNumberFormat="1" applyFont="1" applyFill="1" applyBorder="1" applyAlignment="1">
      <alignment horizontal="center" vertical="center"/>
    </xf>
    <xf numFmtId="44" fontId="31" fillId="0" borderId="28" xfId="0" applyNumberFormat="1" applyFont="1" applyFill="1" applyBorder="1" applyAlignment="1">
      <alignment horizontal="center" vertical="center"/>
    </xf>
    <xf numFmtId="44" fontId="13" fillId="3" borderId="8" xfId="2" applyNumberFormat="1" applyFont="1" applyFill="1" applyBorder="1" applyAlignment="1">
      <alignment horizontal="center" vertical="center"/>
    </xf>
    <xf numFmtId="44" fontId="13" fillId="3" borderId="10" xfId="2" applyNumberFormat="1" applyFont="1" applyFill="1" applyBorder="1" applyAlignment="1">
      <alignment horizontal="center" vertical="center"/>
    </xf>
    <xf numFmtId="44" fontId="13" fillId="3" borderId="12" xfId="2" applyNumberFormat="1" applyFont="1" applyFill="1" applyBorder="1" applyAlignment="1">
      <alignment horizontal="center" vertical="center"/>
    </xf>
    <xf numFmtId="44" fontId="22" fillId="0" borderId="29" xfId="2" applyNumberFormat="1" applyFont="1" applyBorder="1" applyAlignment="1">
      <alignment horizontal="center" vertical="center"/>
    </xf>
    <xf numFmtId="44" fontId="20" fillId="0" borderId="30" xfId="2" applyNumberFormat="1" applyFont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8" fillId="0" borderId="16" xfId="2" applyFont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44" fontId="13" fillId="6" borderId="4" xfId="2" applyNumberFormat="1" applyFont="1" applyFill="1" applyBorder="1" applyAlignment="1">
      <alignment horizontal="center" vertical="center"/>
    </xf>
    <xf numFmtId="0" fontId="45" fillId="6" borderId="4" xfId="0" applyFont="1" applyFill="1" applyBorder="1" applyAlignment="1">
      <alignment horizontal="center" vertical="center" wrapText="1"/>
    </xf>
    <xf numFmtId="44" fontId="54" fillId="3" borderId="0" xfId="2" applyNumberFormat="1" applyFont="1" applyFill="1" applyBorder="1" applyAlignment="1">
      <alignment horizontal="center" vertical="center" wrapText="1"/>
    </xf>
    <xf numFmtId="44" fontId="18" fillId="3" borderId="0" xfId="2" applyNumberFormat="1" applyFont="1" applyFill="1" applyBorder="1" applyAlignment="1">
      <alignment horizontal="center" vertical="center"/>
    </xf>
    <xf numFmtId="44" fontId="20" fillId="0" borderId="0" xfId="2" applyNumberFormat="1" applyFont="1" applyBorder="1" applyAlignment="1">
      <alignment horizontal="center" vertical="center"/>
    </xf>
    <xf numFmtId="44" fontId="22" fillId="0" borderId="0" xfId="2" applyNumberFormat="1" applyFont="1" applyBorder="1" applyAlignment="1">
      <alignment horizontal="center" vertical="center"/>
    </xf>
    <xf numFmtId="44" fontId="45" fillId="3" borderId="0" xfId="2" applyNumberFormat="1" applyFont="1" applyFill="1" applyBorder="1" applyAlignment="1">
      <alignment horizontal="center" vertical="center" wrapText="1"/>
    </xf>
    <xf numFmtId="44" fontId="45" fillId="3" borderId="0" xfId="2" applyNumberFormat="1" applyFont="1" applyFill="1" applyBorder="1" applyAlignment="1">
      <alignment vertical="center"/>
    </xf>
    <xf numFmtId="44" fontId="51" fillId="3" borderId="0" xfId="2" applyNumberFormat="1" applyFont="1" applyFill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44" fontId="24" fillId="0" borderId="10" xfId="2" applyNumberFormat="1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44" fontId="24" fillId="3" borderId="10" xfId="2" applyNumberFormat="1" applyFont="1" applyFill="1" applyBorder="1" applyAlignment="1">
      <alignment horizontal="center" vertical="center"/>
    </xf>
    <xf numFmtId="44" fontId="21" fillId="0" borderId="10" xfId="2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4" fontId="24" fillId="0" borderId="32" xfId="2" applyNumberFormat="1" applyFont="1" applyBorder="1" applyAlignment="1">
      <alignment horizontal="center" vertical="center"/>
    </xf>
    <xf numFmtId="44" fontId="24" fillId="0" borderId="28" xfId="2" applyNumberFormat="1" applyFont="1" applyBorder="1" applyAlignment="1">
      <alignment horizontal="center" vertical="center"/>
    </xf>
    <xf numFmtId="44" fontId="25" fillId="0" borderId="12" xfId="2" applyNumberFormat="1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 wrapText="1"/>
    </xf>
    <xf numFmtId="44" fontId="13" fillId="5" borderId="33" xfId="2" applyNumberFormat="1" applyFont="1" applyFill="1" applyBorder="1" applyAlignment="1">
      <alignment horizontal="center" vertical="center"/>
    </xf>
    <xf numFmtId="44" fontId="13" fillId="5" borderId="8" xfId="2" applyNumberFormat="1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25" xfId="2" applyFont="1" applyFill="1" applyBorder="1" applyAlignment="1">
      <alignment horizontal="center" vertical="center"/>
    </xf>
    <xf numFmtId="44" fontId="18" fillId="6" borderId="7" xfId="2" applyNumberFormat="1" applyFont="1" applyFill="1" applyBorder="1" applyAlignment="1">
      <alignment horizontal="center" vertical="center"/>
    </xf>
    <xf numFmtId="44" fontId="18" fillId="6" borderId="8" xfId="2" applyNumberFormat="1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vertical="center" wrapText="1"/>
    </xf>
    <xf numFmtId="0" fontId="12" fillId="5" borderId="34" xfId="2" applyFont="1" applyFill="1" applyBorder="1" applyAlignment="1">
      <alignment vertical="center" wrapText="1"/>
    </xf>
    <xf numFmtId="0" fontId="18" fillId="5" borderId="15" xfId="2" applyFont="1" applyFill="1" applyBorder="1" applyAlignment="1">
      <alignment horizontal="center" vertical="center"/>
    </xf>
    <xf numFmtId="44" fontId="13" fillId="5" borderId="28" xfId="2" applyNumberFormat="1" applyFont="1" applyFill="1" applyBorder="1" applyAlignment="1">
      <alignment horizontal="center" vertical="center"/>
    </xf>
    <xf numFmtId="0" fontId="12" fillId="5" borderId="35" xfId="2" applyFont="1" applyFill="1" applyBorder="1" applyAlignment="1">
      <alignment vertical="center"/>
    </xf>
    <xf numFmtId="44" fontId="13" fillId="6" borderId="7" xfId="2" applyNumberFormat="1" applyFont="1" applyFill="1" applyBorder="1" applyAlignment="1">
      <alignment vertical="center"/>
    </xf>
    <xf numFmtId="44" fontId="13" fillId="6" borderId="8" xfId="2" applyNumberFormat="1" applyFont="1" applyFill="1" applyBorder="1" applyAlignment="1">
      <alignment vertical="center"/>
    </xf>
    <xf numFmtId="0" fontId="45" fillId="6" borderId="5" xfId="0" applyFont="1" applyFill="1" applyBorder="1" applyAlignment="1">
      <alignment horizontal="center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50" fillId="6" borderId="6" xfId="0" applyFont="1" applyFill="1" applyBorder="1" applyAlignment="1">
      <alignment vertical="center" wrapText="1"/>
    </xf>
    <xf numFmtId="0" fontId="50" fillId="6" borderId="2" xfId="0" applyFont="1" applyFill="1" applyBorder="1" applyAlignment="1">
      <alignment vertical="center" wrapText="1"/>
    </xf>
    <xf numFmtId="44" fontId="15" fillId="6" borderId="5" xfId="2" applyNumberFormat="1" applyFont="1" applyFill="1" applyBorder="1" applyAlignment="1">
      <alignment horizontal="center" vertical="center"/>
    </xf>
    <xf numFmtId="44" fontId="15" fillId="6" borderId="23" xfId="2" applyNumberFormat="1" applyFont="1" applyFill="1" applyBorder="1" applyAlignment="1">
      <alignment horizontal="center" vertical="center"/>
    </xf>
    <xf numFmtId="44" fontId="15" fillId="6" borderId="12" xfId="2" applyNumberFormat="1" applyFont="1" applyFill="1" applyBorder="1" applyAlignment="1">
      <alignment horizontal="center" vertical="center"/>
    </xf>
    <xf numFmtId="44" fontId="13" fillId="6" borderId="7" xfId="2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 wrapText="1"/>
    </xf>
    <xf numFmtId="0" fontId="18" fillId="0" borderId="4" xfId="2" applyFont="1" applyBorder="1" applyAlignment="1">
      <alignment vertical="center" wrapText="1"/>
    </xf>
    <xf numFmtId="44" fontId="25" fillId="0" borderId="4" xfId="2" applyNumberFormat="1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 wrapText="1"/>
    </xf>
    <xf numFmtId="0" fontId="24" fillId="0" borderId="19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46" fillId="6" borderId="34" xfId="2" applyFont="1" applyFill="1" applyBorder="1" applyAlignment="1">
      <alignment horizontal="right" vertical="center"/>
    </xf>
    <xf numFmtId="0" fontId="46" fillId="6" borderId="41" xfId="2" applyFont="1" applyFill="1" applyBorder="1" applyAlignment="1">
      <alignment horizontal="right" vertical="center"/>
    </xf>
    <xf numFmtId="0" fontId="46" fillId="6" borderId="3" xfId="2" applyFont="1" applyFill="1" applyBorder="1" applyAlignment="1">
      <alignment horizontal="right" vertical="center"/>
    </xf>
    <xf numFmtId="0" fontId="46" fillId="6" borderId="31" xfId="2" applyFont="1" applyFill="1" applyBorder="1" applyAlignment="1">
      <alignment horizontal="right" vertical="center"/>
    </xf>
    <xf numFmtId="0" fontId="46" fillId="6" borderId="0" xfId="2" applyFont="1" applyFill="1" applyBorder="1" applyAlignment="1">
      <alignment horizontal="right" vertical="center"/>
    </xf>
    <xf numFmtId="0" fontId="18" fillId="0" borderId="0" xfId="2" applyFont="1" applyBorder="1" applyAlignment="1">
      <alignment horizontal="left" vertical="center"/>
    </xf>
    <xf numFmtId="0" fontId="11" fillId="0" borderId="34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39" fillId="3" borderId="43" xfId="2" applyFont="1" applyFill="1" applyBorder="1" applyAlignment="1">
      <alignment horizontal="center" vertical="center" wrapText="1"/>
    </xf>
    <xf numFmtId="0" fontId="39" fillId="3" borderId="44" xfId="2" applyFont="1" applyFill="1" applyBorder="1" applyAlignment="1">
      <alignment horizontal="center" vertical="center" wrapText="1"/>
    </xf>
    <xf numFmtId="0" fontId="39" fillId="3" borderId="45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/>
    </xf>
    <xf numFmtId="0" fontId="13" fillId="5" borderId="34" xfId="2" applyFont="1" applyFill="1" applyBorder="1" applyAlignment="1">
      <alignment horizontal="right" vertical="center"/>
    </xf>
    <xf numFmtId="0" fontId="13" fillId="5" borderId="40" xfId="2" applyFont="1" applyFill="1" applyBorder="1" applyAlignment="1">
      <alignment horizontal="right" vertical="center"/>
    </xf>
    <xf numFmtId="0" fontId="4" fillId="5" borderId="34" xfId="2" applyFont="1" applyFill="1" applyBorder="1" applyAlignment="1">
      <alignment horizontal="right" vertical="center"/>
    </xf>
    <xf numFmtId="0" fontId="4" fillId="5" borderId="40" xfId="2" applyFont="1" applyFill="1" applyBorder="1" applyAlignment="1">
      <alignment horizontal="right" vertical="center"/>
    </xf>
    <xf numFmtId="0" fontId="4" fillId="5" borderId="36" xfId="2" applyFont="1" applyFill="1" applyBorder="1" applyAlignment="1">
      <alignment horizontal="right" vertical="center"/>
    </xf>
    <xf numFmtId="0" fontId="12" fillId="5" borderId="6" xfId="2" applyFont="1" applyFill="1" applyBorder="1" applyAlignment="1">
      <alignment horizontal="center" vertical="center"/>
    </xf>
    <xf numFmtId="0" fontId="12" fillId="5" borderId="8" xfId="2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12" fillId="5" borderId="42" xfId="2" applyFont="1" applyFill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left" vertical="center"/>
    </xf>
    <xf numFmtId="0" fontId="13" fillId="5" borderId="34" xfId="2" applyFont="1" applyFill="1" applyBorder="1" applyAlignment="1">
      <alignment horizontal="center" vertical="center" wrapText="1"/>
    </xf>
    <xf numFmtId="0" fontId="13" fillId="5" borderId="36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37" xfId="2" applyFont="1" applyFill="1" applyBorder="1" applyAlignment="1">
      <alignment horizontal="center" vertical="center" wrapText="1"/>
    </xf>
    <xf numFmtId="0" fontId="56" fillId="5" borderId="21" xfId="2" applyFont="1" applyFill="1" applyBorder="1" applyAlignment="1">
      <alignment horizontal="center" vertical="center" wrapText="1"/>
    </xf>
    <xf numFmtId="0" fontId="56" fillId="5" borderId="38" xfId="2" applyFont="1" applyFill="1" applyBorder="1" applyAlignment="1">
      <alignment horizontal="center" vertical="center" wrapText="1"/>
    </xf>
    <xf numFmtId="0" fontId="56" fillId="5" borderId="39" xfId="2" applyFont="1" applyFill="1" applyBorder="1" applyAlignment="1">
      <alignment horizontal="center" vertical="center" wrapText="1"/>
    </xf>
    <xf numFmtId="0" fontId="12" fillId="5" borderId="40" xfId="2" applyFont="1" applyFill="1" applyBorder="1" applyAlignment="1">
      <alignment horizontal="center" vertical="center" wrapText="1"/>
    </xf>
    <xf numFmtId="0" fontId="12" fillId="5" borderId="41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5" borderId="31" xfId="2" applyFont="1" applyFill="1" applyBorder="1" applyAlignment="1">
      <alignment horizontal="center" vertical="center" wrapText="1"/>
    </xf>
    <xf numFmtId="44" fontId="41" fillId="6" borderId="1" xfId="2" applyNumberFormat="1" applyFont="1" applyFill="1" applyBorder="1" applyAlignment="1">
      <alignment horizontal="right" vertical="center" wrapText="1"/>
    </xf>
    <xf numFmtId="44" fontId="41" fillId="6" borderId="4" xfId="2" applyNumberFormat="1" applyFont="1" applyFill="1" applyBorder="1" applyAlignment="1">
      <alignment horizontal="right" vertical="center" wrapText="1"/>
    </xf>
    <xf numFmtId="44" fontId="60" fillId="6" borderId="2" xfId="2" applyNumberFormat="1" applyFont="1" applyFill="1" applyBorder="1" applyAlignment="1">
      <alignment horizontal="right" vertical="center" wrapText="1"/>
    </xf>
    <xf numFmtId="44" fontId="60" fillId="6" borderId="5" xfId="2" applyNumberFormat="1" applyFont="1" applyFill="1" applyBorder="1" applyAlignment="1">
      <alignment horizontal="right" vertical="center" wrapText="1"/>
    </xf>
    <xf numFmtId="44" fontId="41" fillId="6" borderId="46" xfId="2" applyNumberFormat="1" applyFont="1" applyFill="1" applyBorder="1" applyAlignment="1">
      <alignment horizontal="right" vertical="center" wrapText="1"/>
    </xf>
    <xf numFmtId="44" fontId="41" fillId="6" borderId="24" xfId="2" applyNumberFormat="1" applyFont="1" applyFill="1" applyBorder="1" applyAlignment="1">
      <alignment horizontal="right" vertical="center" wrapText="1"/>
    </xf>
    <xf numFmtId="0" fontId="10" fillId="7" borderId="4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40" fillId="0" borderId="34" xfId="2" applyFont="1" applyBorder="1" applyAlignment="1">
      <alignment horizontal="center" vertical="center"/>
    </xf>
    <xf numFmtId="0" fontId="39" fillId="0" borderId="40" xfId="2" applyFont="1" applyBorder="1" applyAlignment="1">
      <alignment horizontal="center" vertical="center"/>
    </xf>
    <xf numFmtId="0" fontId="39" fillId="0" borderId="3" xfId="2" applyFont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49" fontId="27" fillId="0" borderId="47" xfId="0" applyNumberFormat="1" applyFont="1" applyFill="1" applyBorder="1" applyAlignment="1">
      <alignment horizontal="center"/>
    </xf>
    <xf numFmtId="49" fontId="27" fillId="0" borderId="47" xfId="0" applyNumberFormat="1" applyFont="1" applyFill="1" applyBorder="1" applyAlignment="1">
      <alignment horizontal="center" vertical="center"/>
    </xf>
    <xf numFmtId="49" fontId="16" fillId="0" borderId="0" xfId="2" applyNumberFormat="1" applyFont="1" applyBorder="1" applyAlignment="1">
      <alignment horizontal="center" vertical="center"/>
    </xf>
    <xf numFmtId="49" fontId="16" fillId="0" borderId="47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3" fillId="0" borderId="35" xfId="0" applyFont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49" fontId="58" fillId="0" borderId="14" xfId="0" applyNumberFormat="1" applyFont="1" applyFill="1" applyBorder="1" applyAlignment="1">
      <alignment horizontal="center" vertical="center"/>
    </xf>
    <xf numFmtId="49" fontId="59" fillId="0" borderId="16" xfId="0" applyNumberFormat="1" applyFont="1" applyFill="1" applyBorder="1" applyAlignment="1">
      <alignment horizontal="center" vertical="center"/>
    </xf>
    <xf numFmtId="44" fontId="55" fillId="0" borderId="0" xfId="0" applyNumberFormat="1" applyFont="1" applyAlignment="1">
      <alignment horizontal="center" vertical="center"/>
    </xf>
    <xf numFmtId="49" fontId="2" fillId="3" borderId="14" xfId="2" applyNumberFormat="1" applyFont="1" applyFill="1" applyBorder="1" applyAlignment="1">
      <alignment horizontal="left" vertical="center" wrapText="1"/>
    </xf>
    <xf numFmtId="49" fontId="2" fillId="3" borderId="19" xfId="2" applyNumberFormat="1" applyFont="1" applyFill="1" applyBorder="1" applyAlignment="1">
      <alignment horizontal="left" vertical="center" wrapText="1"/>
    </xf>
    <xf numFmtId="49" fontId="2" fillId="3" borderId="16" xfId="2" applyNumberFormat="1" applyFont="1" applyFill="1" applyBorder="1" applyAlignment="1">
      <alignment horizontal="left" vertical="center" wrapText="1"/>
    </xf>
    <xf numFmtId="0" fontId="41" fillId="3" borderId="48" xfId="0" applyFont="1" applyFill="1" applyBorder="1" applyAlignment="1">
      <alignment horizontal="center" vertical="center"/>
    </xf>
    <xf numFmtId="0" fontId="41" fillId="3" borderId="40" xfId="0" applyFont="1" applyFill="1" applyBorder="1" applyAlignment="1">
      <alignment horizontal="center" vertical="center"/>
    </xf>
    <xf numFmtId="0" fontId="41" fillId="3" borderId="49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货币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1"/>
  <sheetViews>
    <sheetView tabSelected="1" zoomScaleNormal="100" workbookViewId="0">
      <pane xSplit="1" ySplit="5" topLeftCell="B521" activePane="bottomRight" state="frozen"/>
      <selection pane="topRight" activeCell="B1" sqref="B1"/>
      <selection pane="bottomLeft" activeCell="A5" sqref="A5"/>
      <selection pane="bottomRight" activeCell="F539" sqref="F539"/>
    </sheetView>
  </sheetViews>
  <sheetFormatPr defaultRowHeight="13.5"/>
  <cols>
    <col min="1" max="1" width="6" customWidth="1"/>
    <col min="2" max="2" width="11.875" customWidth="1"/>
    <col min="3" max="3" width="19.875" customWidth="1"/>
    <col min="4" max="4" width="18.75" customWidth="1"/>
    <col min="5" max="5" width="20.75" customWidth="1"/>
    <col min="6" max="6" width="18.875" customWidth="1"/>
    <col min="7" max="7" width="19.625" customWidth="1"/>
    <col min="8" max="8" width="17.125" customWidth="1"/>
    <col min="9" max="9" width="20.5" customWidth="1"/>
    <col min="10" max="10" width="4.125" customWidth="1"/>
    <col min="11" max="11" width="4" customWidth="1"/>
    <col min="12" max="12" width="16" customWidth="1"/>
  </cols>
  <sheetData>
    <row r="1" spans="1:11" ht="20.25" customHeight="1">
      <c r="A1" s="236" t="s">
        <v>898</v>
      </c>
      <c r="B1" s="237"/>
      <c r="C1" s="237"/>
      <c r="D1" s="237"/>
      <c r="E1" s="237"/>
      <c r="F1" s="237"/>
      <c r="G1" s="237"/>
      <c r="H1" s="237"/>
      <c r="I1" s="237"/>
      <c r="J1" s="237"/>
      <c r="K1" s="17"/>
    </row>
    <row r="2" spans="1:11" ht="26.25" customHeight="1">
      <c r="A2" s="238"/>
      <c r="B2" s="239"/>
      <c r="C2" s="239"/>
      <c r="D2" s="239"/>
      <c r="E2" s="239"/>
      <c r="F2" s="239"/>
      <c r="G2" s="239"/>
      <c r="H2" s="239"/>
      <c r="I2" s="239"/>
      <c r="J2" s="239"/>
      <c r="K2" s="17"/>
    </row>
    <row r="3" spans="1:11" ht="16.5" customHeight="1">
      <c r="A3" s="79"/>
      <c r="B3" s="235" t="s">
        <v>899</v>
      </c>
      <c r="C3" s="235"/>
      <c r="D3" s="235"/>
      <c r="E3" s="235"/>
      <c r="F3" s="80"/>
      <c r="G3" s="80"/>
      <c r="H3" s="80"/>
      <c r="I3" s="7"/>
      <c r="J3" s="7"/>
      <c r="K3" s="17"/>
    </row>
    <row r="4" spans="1:11" ht="21" thickBot="1">
      <c r="A4" s="8"/>
      <c r="B4" s="240" t="s">
        <v>0</v>
      </c>
      <c r="C4" s="240"/>
      <c r="D4" s="241" t="s">
        <v>214</v>
      </c>
      <c r="E4" s="241"/>
      <c r="F4" s="241"/>
      <c r="G4" s="241"/>
      <c r="H4" s="241"/>
      <c r="I4" s="4"/>
      <c r="J4" s="4"/>
      <c r="K4" s="17"/>
    </row>
    <row r="5" spans="1:11" ht="22.5" customHeight="1">
      <c r="A5" s="18" t="s">
        <v>1</v>
      </c>
      <c r="B5" s="19" t="s">
        <v>2</v>
      </c>
      <c r="C5" s="19" t="s">
        <v>3</v>
      </c>
      <c r="D5" s="19" t="s">
        <v>4</v>
      </c>
      <c r="E5" s="20" t="s">
        <v>5</v>
      </c>
      <c r="F5" s="19" t="s">
        <v>6</v>
      </c>
      <c r="G5" s="19" t="s">
        <v>7</v>
      </c>
      <c r="H5" s="21" t="s">
        <v>8</v>
      </c>
      <c r="I5" s="22" t="s">
        <v>210</v>
      </c>
      <c r="J5" s="179"/>
    </row>
    <row r="6" spans="1:11" ht="18" customHeight="1">
      <c r="A6" s="23">
        <v>1</v>
      </c>
      <c r="B6" s="86" t="s">
        <v>79</v>
      </c>
      <c r="C6" s="221" t="s">
        <v>821</v>
      </c>
      <c r="D6" s="222"/>
      <c r="E6" s="222"/>
      <c r="F6" s="222"/>
      <c r="G6" s="25"/>
      <c r="H6" s="25"/>
      <c r="I6" s="185"/>
      <c r="J6" s="180"/>
    </row>
    <row r="7" spans="1:11" ht="18" customHeight="1">
      <c r="A7" s="23">
        <v>2</v>
      </c>
      <c r="B7" s="86" t="s">
        <v>85</v>
      </c>
      <c r="C7" s="24"/>
      <c r="D7" s="224" t="s">
        <v>562</v>
      </c>
      <c r="E7" s="225"/>
      <c r="F7" s="226"/>
      <c r="G7" s="89"/>
      <c r="H7" s="89"/>
      <c r="I7" s="186">
        <v>-3500</v>
      </c>
      <c r="J7" s="181"/>
    </row>
    <row r="8" spans="1:11" ht="18" customHeight="1">
      <c r="A8" s="23">
        <v>3</v>
      </c>
      <c r="B8" s="86" t="s">
        <v>85</v>
      </c>
      <c r="C8" s="26"/>
      <c r="D8" s="224" t="s">
        <v>563</v>
      </c>
      <c r="E8" s="225"/>
      <c r="F8" s="226"/>
      <c r="G8" s="89"/>
      <c r="H8" s="89"/>
      <c r="I8" s="186">
        <v>-3500</v>
      </c>
      <c r="J8" s="181"/>
    </row>
    <row r="9" spans="1:11" ht="18" customHeight="1">
      <c r="A9" s="23">
        <v>4</v>
      </c>
      <c r="B9" s="86" t="s">
        <v>85</v>
      </c>
      <c r="C9" s="29"/>
      <c r="D9" s="224" t="s">
        <v>302</v>
      </c>
      <c r="E9" s="225"/>
      <c r="F9" s="226"/>
      <c r="G9" s="89"/>
      <c r="H9" s="89"/>
      <c r="I9" s="186">
        <v>-3500</v>
      </c>
      <c r="J9" s="181"/>
    </row>
    <row r="10" spans="1:11" ht="18" customHeight="1">
      <c r="A10" s="23">
        <v>5</v>
      </c>
      <c r="B10" s="86" t="s">
        <v>85</v>
      </c>
      <c r="C10" s="86" t="s">
        <v>87</v>
      </c>
      <c r="D10" s="91" t="s">
        <v>88</v>
      </c>
      <c r="E10" s="92" t="s">
        <v>89</v>
      </c>
      <c r="F10" s="97"/>
      <c r="G10" s="27">
        <v>30000</v>
      </c>
      <c r="H10" s="27"/>
      <c r="I10" s="186"/>
      <c r="J10" s="181"/>
    </row>
    <row r="11" spans="1:11" ht="18" customHeight="1">
      <c r="A11" s="23">
        <v>6</v>
      </c>
      <c r="B11" s="86" t="s">
        <v>85</v>
      </c>
      <c r="C11" s="91" t="s">
        <v>90</v>
      </c>
      <c r="D11" s="82" t="s">
        <v>91</v>
      </c>
      <c r="E11" s="92" t="s">
        <v>89</v>
      </c>
      <c r="F11" s="97"/>
      <c r="G11" s="27">
        <v>30000</v>
      </c>
      <c r="H11" s="27"/>
      <c r="I11" s="187"/>
      <c r="J11" s="181"/>
    </row>
    <row r="12" spans="1:11" ht="18" customHeight="1">
      <c r="A12" s="23">
        <v>7</v>
      </c>
      <c r="B12" s="86" t="s">
        <v>85</v>
      </c>
      <c r="C12" s="93" t="s">
        <v>92</v>
      </c>
      <c r="D12" s="24"/>
      <c r="E12" s="92" t="s">
        <v>89</v>
      </c>
      <c r="F12" s="97"/>
      <c r="G12" s="27">
        <v>30000</v>
      </c>
      <c r="H12" s="28"/>
      <c r="I12" s="186"/>
      <c r="J12" s="181"/>
    </row>
    <row r="13" spans="1:11" ht="18" customHeight="1">
      <c r="A13" s="23">
        <v>8</v>
      </c>
      <c r="B13" s="86" t="s">
        <v>85</v>
      </c>
      <c r="C13" s="93" t="s">
        <v>93</v>
      </c>
      <c r="D13" s="93" t="s">
        <v>230</v>
      </c>
      <c r="E13" s="92" t="s">
        <v>89</v>
      </c>
      <c r="F13" s="97"/>
      <c r="G13" s="30">
        <v>8000</v>
      </c>
      <c r="H13" s="31"/>
      <c r="I13" s="188"/>
      <c r="J13" s="181"/>
    </row>
    <row r="14" spans="1:11" ht="18" customHeight="1">
      <c r="A14" s="23">
        <v>9</v>
      </c>
      <c r="B14" s="86" t="s">
        <v>85</v>
      </c>
      <c r="C14" s="93" t="s">
        <v>94</v>
      </c>
      <c r="D14" s="93" t="s">
        <v>95</v>
      </c>
      <c r="E14" s="92" t="s">
        <v>89</v>
      </c>
      <c r="F14" s="24"/>
      <c r="G14" s="30">
        <v>1888</v>
      </c>
      <c r="H14" s="28"/>
      <c r="I14" s="186"/>
      <c r="J14" s="181"/>
    </row>
    <row r="15" spans="1:11" ht="18" customHeight="1">
      <c r="A15" s="23">
        <v>10</v>
      </c>
      <c r="B15" s="86" t="s">
        <v>85</v>
      </c>
      <c r="C15" s="93" t="s">
        <v>96</v>
      </c>
      <c r="D15" s="93" t="s">
        <v>229</v>
      </c>
      <c r="E15" s="92" t="s">
        <v>89</v>
      </c>
      <c r="F15" s="24"/>
      <c r="G15" s="30">
        <v>100</v>
      </c>
      <c r="H15" s="28"/>
      <c r="I15" s="186"/>
      <c r="J15" s="181"/>
    </row>
    <row r="16" spans="1:11" ht="18" customHeight="1">
      <c r="A16" s="23">
        <v>11</v>
      </c>
      <c r="B16" s="86" t="s">
        <v>85</v>
      </c>
      <c r="C16" s="93" t="s">
        <v>97</v>
      </c>
      <c r="D16" s="93" t="s">
        <v>98</v>
      </c>
      <c r="E16" s="92" t="s">
        <v>89</v>
      </c>
      <c r="F16" s="24"/>
      <c r="G16" s="30">
        <v>800</v>
      </c>
      <c r="H16" s="28"/>
      <c r="I16" s="186"/>
      <c r="J16" s="181"/>
    </row>
    <row r="17" spans="1:10" ht="18" customHeight="1">
      <c r="A17" s="23">
        <v>12</v>
      </c>
      <c r="B17" s="86" t="s">
        <v>85</v>
      </c>
      <c r="C17" s="93" t="s">
        <v>99</v>
      </c>
      <c r="D17" s="93" t="s">
        <v>217</v>
      </c>
      <c r="E17" s="92" t="s">
        <v>89</v>
      </c>
      <c r="F17" s="24"/>
      <c r="G17" s="30">
        <v>388</v>
      </c>
      <c r="H17" s="28"/>
      <c r="I17" s="186"/>
      <c r="J17" s="181"/>
    </row>
    <row r="18" spans="1:10" ht="18" customHeight="1">
      <c r="A18" s="23">
        <v>13</v>
      </c>
      <c r="B18" s="86" t="s">
        <v>85</v>
      </c>
      <c r="C18" s="93" t="s">
        <v>100</v>
      </c>
      <c r="D18" s="93"/>
      <c r="E18" s="92" t="s">
        <v>89</v>
      </c>
      <c r="F18" s="24"/>
      <c r="G18" s="30">
        <v>200</v>
      </c>
      <c r="H18" s="28"/>
      <c r="I18" s="186"/>
      <c r="J18" s="181"/>
    </row>
    <row r="19" spans="1:10" ht="18" customHeight="1">
      <c r="A19" s="23">
        <v>14</v>
      </c>
      <c r="B19" s="86" t="s">
        <v>85</v>
      </c>
      <c r="C19" s="93" t="s">
        <v>101</v>
      </c>
      <c r="D19" s="93" t="s">
        <v>264</v>
      </c>
      <c r="E19" s="92" t="s">
        <v>89</v>
      </c>
      <c r="F19" s="24"/>
      <c r="G19" s="30">
        <v>2888</v>
      </c>
      <c r="H19" s="28"/>
      <c r="I19" s="186"/>
      <c r="J19" s="181"/>
    </row>
    <row r="20" spans="1:10" ht="18" customHeight="1">
      <c r="A20" s="23">
        <v>15</v>
      </c>
      <c r="B20" s="86" t="s">
        <v>85</v>
      </c>
      <c r="C20" s="93" t="s">
        <v>102</v>
      </c>
      <c r="D20" s="93" t="s">
        <v>105</v>
      </c>
      <c r="E20" s="92" t="s">
        <v>89</v>
      </c>
      <c r="F20" s="24"/>
      <c r="G20" s="30">
        <v>1000</v>
      </c>
      <c r="H20" s="28"/>
      <c r="I20" s="186"/>
      <c r="J20" s="181"/>
    </row>
    <row r="21" spans="1:10" ht="18" customHeight="1">
      <c r="A21" s="23">
        <v>16</v>
      </c>
      <c r="B21" s="86" t="s">
        <v>85</v>
      </c>
      <c r="C21" s="94" t="s">
        <v>103</v>
      </c>
      <c r="D21" s="93" t="s">
        <v>104</v>
      </c>
      <c r="E21" s="92" t="s">
        <v>89</v>
      </c>
      <c r="F21" s="29"/>
      <c r="G21" s="30">
        <v>588</v>
      </c>
      <c r="H21" s="28"/>
      <c r="I21" s="186"/>
      <c r="J21" s="181"/>
    </row>
    <row r="22" spans="1:10" ht="18" customHeight="1">
      <c r="A22" s="23">
        <v>17</v>
      </c>
      <c r="B22" s="86" t="s">
        <v>85</v>
      </c>
      <c r="C22" s="94" t="s">
        <v>106</v>
      </c>
      <c r="D22" s="93" t="s">
        <v>107</v>
      </c>
      <c r="E22" s="92" t="s">
        <v>89</v>
      </c>
      <c r="F22" s="29"/>
      <c r="G22" s="30">
        <v>1000</v>
      </c>
      <c r="H22" s="28"/>
      <c r="I22" s="186"/>
      <c r="J22" s="181"/>
    </row>
    <row r="23" spans="1:10" ht="18" customHeight="1">
      <c r="A23" s="23">
        <v>18</v>
      </c>
      <c r="B23" s="86" t="s">
        <v>85</v>
      </c>
      <c r="C23" s="93" t="s">
        <v>108</v>
      </c>
      <c r="D23" s="26"/>
      <c r="E23" s="92" t="s">
        <v>89</v>
      </c>
      <c r="F23" s="29"/>
      <c r="G23" s="30">
        <v>200</v>
      </c>
      <c r="H23" s="28"/>
      <c r="I23" s="186"/>
      <c r="J23" s="181"/>
    </row>
    <row r="24" spans="1:10" ht="18" customHeight="1">
      <c r="A24" s="23">
        <v>19</v>
      </c>
      <c r="B24" s="86" t="s">
        <v>85</v>
      </c>
      <c r="C24" s="93" t="s">
        <v>109</v>
      </c>
      <c r="D24" s="93" t="s">
        <v>228</v>
      </c>
      <c r="E24" s="92" t="s">
        <v>89</v>
      </c>
      <c r="F24" s="24"/>
      <c r="G24" s="30">
        <v>200</v>
      </c>
      <c r="H24" s="28"/>
      <c r="I24" s="186"/>
      <c r="J24" s="181"/>
    </row>
    <row r="25" spans="1:10" ht="18" customHeight="1">
      <c r="A25" s="23">
        <v>20</v>
      </c>
      <c r="B25" s="86" t="s">
        <v>85</v>
      </c>
      <c r="C25" s="93" t="s">
        <v>110</v>
      </c>
      <c r="D25" s="93" t="s">
        <v>111</v>
      </c>
      <c r="E25" s="92" t="s">
        <v>89</v>
      </c>
      <c r="F25" s="24"/>
      <c r="G25" s="30">
        <v>3888</v>
      </c>
      <c r="H25" s="28"/>
      <c r="I25" s="186"/>
      <c r="J25" s="181"/>
    </row>
    <row r="26" spans="1:10" ht="18" customHeight="1">
      <c r="A26" s="23">
        <v>21</v>
      </c>
      <c r="B26" s="86" t="s">
        <v>85</v>
      </c>
      <c r="C26" s="81" t="s">
        <v>112</v>
      </c>
      <c r="D26" s="93" t="s">
        <v>111</v>
      </c>
      <c r="E26" s="92" t="s">
        <v>89</v>
      </c>
      <c r="F26" s="85"/>
      <c r="G26" s="28">
        <v>2000</v>
      </c>
      <c r="H26" s="28"/>
      <c r="I26" s="186"/>
      <c r="J26" s="181"/>
    </row>
    <row r="27" spans="1:10" ht="18" customHeight="1">
      <c r="A27" s="23">
        <v>22</v>
      </c>
      <c r="B27" s="86" t="s">
        <v>85</v>
      </c>
      <c r="C27" s="93" t="s">
        <v>113</v>
      </c>
      <c r="D27" s="83"/>
      <c r="E27" s="92" t="s">
        <v>89</v>
      </c>
      <c r="F27" s="83"/>
      <c r="G27" s="28">
        <v>166</v>
      </c>
      <c r="H27" s="28"/>
      <c r="I27" s="186"/>
      <c r="J27" s="181"/>
    </row>
    <row r="28" spans="1:10" ht="18" customHeight="1">
      <c r="A28" s="23">
        <v>23</v>
      </c>
      <c r="B28" s="86" t="s">
        <v>85</v>
      </c>
      <c r="C28" s="93" t="s">
        <v>114</v>
      </c>
      <c r="D28" s="81" t="s">
        <v>116</v>
      </c>
      <c r="E28" s="92" t="s">
        <v>89</v>
      </c>
      <c r="F28" s="24"/>
      <c r="G28" s="28">
        <f>2888+230+220+666.66+333.33+666.66</f>
        <v>5004.6499999999996</v>
      </c>
      <c r="H28" s="28"/>
      <c r="I28" s="186"/>
      <c r="J28" s="181"/>
    </row>
    <row r="29" spans="1:10" ht="18" customHeight="1">
      <c r="A29" s="23">
        <v>24</v>
      </c>
      <c r="B29" s="86" t="s">
        <v>85</v>
      </c>
      <c r="C29" s="93" t="s">
        <v>115</v>
      </c>
      <c r="D29" s="91" t="s">
        <v>293</v>
      </c>
      <c r="E29" s="92" t="s">
        <v>89</v>
      </c>
      <c r="F29" s="84"/>
      <c r="G29" s="28">
        <v>1000</v>
      </c>
      <c r="H29" s="28"/>
      <c r="I29" s="186"/>
      <c r="J29" s="181"/>
    </row>
    <row r="30" spans="1:10" ht="18" customHeight="1">
      <c r="A30" s="23">
        <v>25</v>
      </c>
      <c r="B30" s="86" t="s">
        <v>85</v>
      </c>
      <c r="C30" s="93" t="s">
        <v>117</v>
      </c>
      <c r="D30" s="82" t="s">
        <v>227</v>
      </c>
      <c r="E30" s="92" t="s">
        <v>89</v>
      </c>
      <c r="F30" s="83"/>
      <c r="G30" s="30">
        <v>288</v>
      </c>
      <c r="H30" s="32"/>
      <c r="I30" s="186"/>
      <c r="J30" s="181"/>
    </row>
    <row r="31" spans="1:10" ht="18" customHeight="1">
      <c r="A31" s="23">
        <v>26</v>
      </c>
      <c r="B31" s="86" t="s">
        <v>85</v>
      </c>
      <c r="C31" s="93" t="s">
        <v>133</v>
      </c>
      <c r="D31" s="82" t="s">
        <v>132</v>
      </c>
      <c r="E31" s="92" t="s">
        <v>89</v>
      </c>
      <c r="F31" s="83"/>
      <c r="G31" s="30">
        <v>2888</v>
      </c>
      <c r="H31" s="32"/>
      <c r="I31" s="186"/>
      <c r="J31" s="181"/>
    </row>
    <row r="32" spans="1:10" ht="18" customHeight="1">
      <c r="A32" s="23">
        <v>27</v>
      </c>
      <c r="B32" s="86" t="s">
        <v>85</v>
      </c>
      <c r="C32" s="93" t="s">
        <v>118</v>
      </c>
      <c r="D32" s="82" t="s">
        <v>120</v>
      </c>
      <c r="E32" s="92" t="s">
        <v>89</v>
      </c>
      <c r="F32" s="83"/>
      <c r="G32" s="113">
        <f>3000+1000</f>
        <v>4000</v>
      </c>
      <c r="H32" s="32"/>
      <c r="I32" s="186"/>
      <c r="J32" s="181"/>
    </row>
    <row r="33" spans="1:10" ht="18" customHeight="1">
      <c r="A33" s="23">
        <v>28</v>
      </c>
      <c r="B33" s="86" t="s">
        <v>85</v>
      </c>
      <c r="C33" s="93" t="s">
        <v>119</v>
      </c>
      <c r="D33" s="82" t="s">
        <v>120</v>
      </c>
      <c r="E33" s="82" t="s">
        <v>121</v>
      </c>
      <c r="F33" s="82" t="s">
        <v>122</v>
      </c>
      <c r="G33" s="30"/>
      <c r="H33" s="32">
        <v>101</v>
      </c>
      <c r="I33" s="186"/>
      <c r="J33" s="181"/>
    </row>
    <row r="34" spans="1:10" ht="18" customHeight="1">
      <c r="A34" s="23">
        <v>29</v>
      </c>
      <c r="B34" s="86" t="s">
        <v>85</v>
      </c>
      <c r="C34" s="93" t="s">
        <v>119</v>
      </c>
      <c r="D34" s="82" t="s">
        <v>120</v>
      </c>
      <c r="E34" s="82" t="s">
        <v>121</v>
      </c>
      <c r="F34" s="82" t="s">
        <v>123</v>
      </c>
      <c r="G34" s="30"/>
      <c r="H34" s="32">
        <v>100</v>
      </c>
      <c r="I34" s="186"/>
      <c r="J34" s="181"/>
    </row>
    <row r="35" spans="1:10" ht="18" customHeight="1">
      <c r="A35" s="23">
        <v>30</v>
      </c>
      <c r="B35" s="86" t="s">
        <v>85</v>
      </c>
      <c r="C35" s="93" t="s">
        <v>119</v>
      </c>
      <c r="D35" s="82" t="s">
        <v>120</v>
      </c>
      <c r="E35" s="82" t="s">
        <v>121</v>
      </c>
      <c r="F35" s="82" t="s">
        <v>123</v>
      </c>
      <c r="G35" s="30"/>
      <c r="H35" s="32">
        <v>100</v>
      </c>
      <c r="I35" s="186"/>
      <c r="J35" s="181"/>
    </row>
    <row r="36" spans="1:10" ht="18" customHeight="1">
      <c r="A36" s="23">
        <v>31</v>
      </c>
      <c r="B36" s="86" t="s">
        <v>85</v>
      </c>
      <c r="C36" s="93" t="s">
        <v>119</v>
      </c>
      <c r="D36" s="82" t="s">
        <v>120</v>
      </c>
      <c r="E36" s="82" t="s">
        <v>121</v>
      </c>
      <c r="F36" s="82" t="s">
        <v>123</v>
      </c>
      <c r="G36" s="30"/>
      <c r="H36" s="32">
        <v>100</v>
      </c>
      <c r="I36" s="186"/>
      <c r="J36" s="181"/>
    </row>
    <row r="37" spans="1:10" ht="18" customHeight="1">
      <c r="A37" s="23">
        <v>32</v>
      </c>
      <c r="B37" s="86" t="s">
        <v>85</v>
      </c>
      <c r="C37" s="93" t="s">
        <v>119</v>
      </c>
      <c r="D37" s="82" t="s">
        <v>120</v>
      </c>
      <c r="E37" s="82" t="s">
        <v>121</v>
      </c>
      <c r="F37" s="82" t="s">
        <v>123</v>
      </c>
      <c r="G37" s="30"/>
      <c r="H37" s="32">
        <v>100</v>
      </c>
      <c r="I37" s="186"/>
      <c r="J37" s="181"/>
    </row>
    <row r="38" spans="1:10" ht="18" customHeight="1">
      <c r="A38" s="23">
        <v>33</v>
      </c>
      <c r="B38" s="86" t="s">
        <v>85</v>
      </c>
      <c r="C38" s="93" t="s">
        <v>119</v>
      </c>
      <c r="D38" s="82" t="s">
        <v>120</v>
      </c>
      <c r="E38" s="82" t="s">
        <v>124</v>
      </c>
      <c r="F38" s="82" t="s">
        <v>125</v>
      </c>
      <c r="G38" s="30"/>
      <c r="H38" s="32">
        <v>220</v>
      </c>
      <c r="I38" s="186"/>
      <c r="J38" s="181"/>
    </row>
    <row r="39" spans="1:10" ht="18" customHeight="1">
      <c r="A39" s="23">
        <v>34</v>
      </c>
      <c r="B39" s="86" t="s">
        <v>85</v>
      </c>
      <c r="C39" s="93" t="s">
        <v>119</v>
      </c>
      <c r="D39" s="82" t="s">
        <v>120</v>
      </c>
      <c r="E39" s="82" t="s">
        <v>124</v>
      </c>
      <c r="F39" s="82" t="s">
        <v>125</v>
      </c>
      <c r="G39" s="30"/>
      <c r="H39" s="32">
        <v>150</v>
      </c>
      <c r="I39" s="186"/>
      <c r="J39" s="181"/>
    </row>
    <row r="40" spans="1:10" ht="18" customHeight="1">
      <c r="A40" s="23">
        <v>35</v>
      </c>
      <c r="B40" s="86" t="s">
        <v>85</v>
      </c>
      <c r="C40" s="93" t="s">
        <v>119</v>
      </c>
      <c r="D40" s="82" t="s">
        <v>120</v>
      </c>
      <c r="E40" s="82" t="s">
        <v>126</v>
      </c>
      <c r="F40" s="82" t="s">
        <v>127</v>
      </c>
      <c r="G40" s="30"/>
      <c r="H40" s="32">
        <v>230</v>
      </c>
      <c r="I40" s="186"/>
      <c r="J40" s="181"/>
    </row>
    <row r="41" spans="1:10" ht="18" customHeight="1">
      <c r="A41" s="23">
        <v>36</v>
      </c>
      <c r="B41" s="86" t="s">
        <v>85</v>
      </c>
      <c r="C41" s="93" t="s">
        <v>119</v>
      </c>
      <c r="D41" s="82" t="s">
        <v>120</v>
      </c>
      <c r="E41" s="82" t="s">
        <v>126</v>
      </c>
      <c r="F41" s="82" t="s">
        <v>128</v>
      </c>
      <c r="G41" s="30"/>
      <c r="H41" s="32">
        <v>238</v>
      </c>
      <c r="I41" s="186"/>
      <c r="J41" s="181"/>
    </row>
    <row r="42" spans="1:10" ht="18" customHeight="1">
      <c r="A42" s="23">
        <v>37</v>
      </c>
      <c r="B42" s="86" t="s">
        <v>85</v>
      </c>
      <c r="C42" s="93" t="s">
        <v>119</v>
      </c>
      <c r="D42" s="82" t="s">
        <v>120</v>
      </c>
      <c r="E42" s="82" t="s">
        <v>129</v>
      </c>
      <c r="F42" s="82" t="s">
        <v>123</v>
      </c>
      <c r="G42" s="30"/>
      <c r="H42" s="32">
        <v>100</v>
      </c>
      <c r="I42" s="186"/>
      <c r="J42" s="181"/>
    </row>
    <row r="43" spans="1:10" ht="18" customHeight="1">
      <c r="A43" s="23">
        <v>38</v>
      </c>
      <c r="B43" s="86" t="s">
        <v>85</v>
      </c>
      <c r="C43" s="93" t="s">
        <v>119</v>
      </c>
      <c r="D43" s="82" t="s">
        <v>120</v>
      </c>
      <c r="E43" s="82" t="s">
        <v>130</v>
      </c>
      <c r="F43" s="82" t="s">
        <v>127</v>
      </c>
      <c r="G43" s="30"/>
      <c r="H43" s="32">
        <v>155</v>
      </c>
      <c r="I43" s="186"/>
      <c r="J43" s="181"/>
    </row>
    <row r="44" spans="1:10" ht="18" customHeight="1">
      <c r="A44" s="23">
        <v>39</v>
      </c>
      <c r="B44" s="86" t="s">
        <v>85</v>
      </c>
      <c r="C44" s="93" t="s">
        <v>119</v>
      </c>
      <c r="D44" s="82" t="s">
        <v>120</v>
      </c>
      <c r="E44" s="82" t="s">
        <v>131</v>
      </c>
      <c r="F44" s="82" t="s">
        <v>144</v>
      </c>
      <c r="G44" s="30"/>
      <c r="H44" s="32">
        <v>230</v>
      </c>
      <c r="I44" s="186"/>
      <c r="J44" s="181"/>
    </row>
    <row r="45" spans="1:10" ht="18" customHeight="1">
      <c r="A45" s="23">
        <v>40</v>
      </c>
      <c r="B45" s="86" t="s">
        <v>134</v>
      </c>
      <c r="C45" s="93" t="s">
        <v>135</v>
      </c>
      <c r="D45" s="82" t="s">
        <v>136</v>
      </c>
      <c r="E45" s="82" t="s">
        <v>137</v>
      </c>
      <c r="F45" s="82"/>
      <c r="G45" s="30">
        <v>2888</v>
      </c>
      <c r="H45" s="32"/>
      <c r="I45" s="186"/>
      <c r="J45" s="181"/>
    </row>
    <row r="46" spans="1:10" ht="18" customHeight="1">
      <c r="A46" s="23">
        <v>41</v>
      </c>
      <c r="B46" s="86" t="s">
        <v>134</v>
      </c>
      <c r="C46" s="93" t="s">
        <v>138</v>
      </c>
      <c r="D46" s="82" t="s">
        <v>221</v>
      </c>
      <c r="E46" s="82" t="s">
        <v>89</v>
      </c>
      <c r="F46" s="82"/>
      <c r="G46" s="30">
        <v>100</v>
      </c>
      <c r="H46" s="32"/>
      <c r="I46" s="186"/>
      <c r="J46" s="181"/>
    </row>
    <row r="47" spans="1:10" ht="18" customHeight="1">
      <c r="A47" s="23">
        <v>42</v>
      </c>
      <c r="B47" s="86" t="s">
        <v>134</v>
      </c>
      <c r="C47" s="93" t="s">
        <v>139</v>
      </c>
      <c r="D47" s="82" t="s">
        <v>221</v>
      </c>
      <c r="E47" s="82" t="s">
        <v>89</v>
      </c>
      <c r="F47" s="82"/>
      <c r="G47" s="30">
        <v>100</v>
      </c>
      <c r="H47" s="32"/>
      <c r="I47" s="186"/>
      <c r="J47" s="181"/>
    </row>
    <row r="48" spans="1:10" ht="18" customHeight="1">
      <c r="A48" s="23">
        <v>43</v>
      </c>
      <c r="B48" s="86" t="s">
        <v>134</v>
      </c>
      <c r="C48" s="93" t="s">
        <v>140</v>
      </c>
      <c r="D48" s="82" t="s">
        <v>217</v>
      </c>
      <c r="E48" s="82" t="s">
        <v>89</v>
      </c>
      <c r="F48" s="82"/>
      <c r="G48" s="30">
        <v>128</v>
      </c>
      <c r="H48" s="32"/>
      <c r="I48" s="186"/>
      <c r="J48" s="181"/>
    </row>
    <row r="49" spans="1:10" ht="18" customHeight="1">
      <c r="A49" s="23">
        <v>44</v>
      </c>
      <c r="B49" s="86" t="s">
        <v>134</v>
      </c>
      <c r="C49" s="93" t="s">
        <v>141</v>
      </c>
      <c r="D49" s="82" t="s">
        <v>294</v>
      </c>
      <c r="E49" s="82" t="s">
        <v>89</v>
      </c>
      <c r="F49" s="82"/>
      <c r="G49" s="30">
        <v>100</v>
      </c>
      <c r="H49" s="32"/>
      <c r="I49" s="186"/>
      <c r="J49" s="181"/>
    </row>
    <row r="50" spans="1:10" ht="18" customHeight="1">
      <c r="A50" s="23">
        <v>45</v>
      </c>
      <c r="B50" s="86" t="s">
        <v>134</v>
      </c>
      <c r="C50" s="93" t="s">
        <v>153</v>
      </c>
      <c r="D50" s="82" t="s">
        <v>226</v>
      </c>
      <c r="E50" s="82" t="s">
        <v>89</v>
      </c>
      <c r="F50" s="82"/>
      <c r="G50" s="30">
        <v>200</v>
      </c>
      <c r="H50" s="32"/>
      <c r="I50" s="186"/>
      <c r="J50" s="181"/>
    </row>
    <row r="51" spans="1:10" ht="18" customHeight="1">
      <c r="A51" s="23">
        <v>46</v>
      </c>
      <c r="B51" s="86" t="s">
        <v>134</v>
      </c>
      <c r="C51" s="93" t="s">
        <v>154</v>
      </c>
      <c r="D51" s="82" t="s">
        <v>225</v>
      </c>
      <c r="E51" s="82" t="s">
        <v>89</v>
      </c>
      <c r="F51" s="82"/>
      <c r="G51" s="30">
        <v>288</v>
      </c>
      <c r="H51" s="32"/>
      <c r="I51" s="186"/>
      <c r="J51" s="181"/>
    </row>
    <row r="52" spans="1:10" ht="18" customHeight="1">
      <c r="A52" s="23">
        <v>47</v>
      </c>
      <c r="B52" s="86" t="s">
        <v>134</v>
      </c>
      <c r="C52" s="93" t="s">
        <v>142</v>
      </c>
      <c r="D52" s="82" t="s">
        <v>295</v>
      </c>
      <c r="E52" s="82" t="s">
        <v>89</v>
      </c>
      <c r="F52" s="82"/>
      <c r="G52" s="30">
        <v>138</v>
      </c>
      <c r="H52" s="32"/>
      <c r="I52" s="186"/>
      <c r="J52" s="181"/>
    </row>
    <row r="53" spans="1:10" ht="18" customHeight="1">
      <c r="A53" s="23">
        <v>48</v>
      </c>
      <c r="B53" s="86" t="s">
        <v>134</v>
      </c>
      <c r="C53" s="93" t="s">
        <v>143</v>
      </c>
      <c r="D53" s="82" t="s">
        <v>295</v>
      </c>
      <c r="E53" s="82" t="s">
        <v>89</v>
      </c>
      <c r="F53" s="82"/>
      <c r="G53" s="30">
        <v>138</v>
      </c>
      <c r="H53" s="32"/>
      <c r="I53" s="186"/>
      <c r="J53" s="181"/>
    </row>
    <row r="54" spans="1:10" ht="18" customHeight="1">
      <c r="A54" s="23">
        <v>49</v>
      </c>
      <c r="B54" s="86" t="s">
        <v>145</v>
      </c>
      <c r="C54" s="93" t="s">
        <v>146</v>
      </c>
      <c r="D54" s="82" t="s">
        <v>224</v>
      </c>
      <c r="E54" s="82" t="s">
        <v>89</v>
      </c>
      <c r="F54" s="82"/>
      <c r="G54" s="30">
        <v>201.7</v>
      </c>
      <c r="H54" s="32"/>
      <c r="I54" s="186"/>
      <c r="J54" s="181"/>
    </row>
    <row r="55" spans="1:10" ht="18" customHeight="1">
      <c r="A55" s="23">
        <v>50</v>
      </c>
      <c r="B55" s="86" t="s">
        <v>145</v>
      </c>
      <c r="C55" s="93" t="s">
        <v>147</v>
      </c>
      <c r="D55" s="82" t="s">
        <v>223</v>
      </c>
      <c r="E55" s="82" t="s">
        <v>89</v>
      </c>
      <c r="F55" s="82"/>
      <c r="G55" s="30">
        <v>100</v>
      </c>
      <c r="H55" s="32"/>
      <c r="I55" s="186"/>
      <c r="J55" s="181"/>
    </row>
    <row r="56" spans="1:10" ht="18" customHeight="1">
      <c r="A56" s="23">
        <v>51</v>
      </c>
      <c r="B56" s="86" t="s">
        <v>145</v>
      </c>
      <c r="C56" s="93" t="s">
        <v>148</v>
      </c>
      <c r="D56" s="82"/>
      <c r="E56" s="82" t="s">
        <v>89</v>
      </c>
      <c r="F56" s="82"/>
      <c r="G56" s="30">
        <v>50</v>
      </c>
      <c r="H56" s="32"/>
      <c r="I56" s="186"/>
      <c r="J56" s="181"/>
    </row>
    <row r="57" spans="1:10" ht="18" customHeight="1">
      <c r="A57" s="23">
        <v>52</v>
      </c>
      <c r="B57" s="86" t="s">
        <v>149</v>
      </c>
      <c r="C57" s="93" t="s">
        <v>150</v>
      </c>
      <c r="D57" s="82" t="s">
        <v>120</v>
      </c>
      <c r="E57" s="82" t="s">
        <v>89</v>
      </c>
      <c r="F57" s="82"/>
      <c r="G57" s="30">
        <v>8000</v>
      </c>
      <c r="H57" s="32"/>
      <c r="I57" s="186"/>
      <c r="J57" s="181"/>
    </row>
    <row r="58" spans="1:10" ht="18" customHeight="1">
      <c r="A58" s="23">
        <v>53</v>
      </c>
      <c r="B58" s="86" t="s">
        <v>149</v>
      </c>
      <c r="C58" s="93" t="s">
        <v>151</v>
      </c>
      <c r="D58" s="82" t="s">
        <v>162</v>
      </c>
      <c r="E58" s="82" t="s">
        <v>89</v>
      </c>
      <c r="F58" s="82"/>
      <c r="G58" s="30">
        <v>2222</v>
      </c>
      <c r="H58" s="32"/>
      <c r="I58" s="186"/>
      <c r="J58" s="181"/>
    </row>
    <row r="59" spans="1:10" ht="18" customHeight="1">
      <c r="A59" s="23">
        <v>54</v>
      </c>
      <c r="B59" s="86" t="s">
        <v>149</v>
      </c>
      <c r="C59" s="93" t="s">
        <v>152</v>
      </c>
      <c r="D59" s="82" t="s">
        <v>163</v>
      </c>
      <c r="E59" s="82" t="s">
        <v>89</v>
      </c>
      <c r="F59" s="82"/>
      <c r="G59" s="30">
        <v>3666</v>
      </c>
      <c r="H59" s="32"/>
      <c r="I59" s="186"/>
      <c r="J59" s="181"/>
    </row>
    <row r="60" spans="1:10" ht="18" customHeight="1">
      <c r="A60" s="23">
        <v>55</v>
      </c>
      <c r="B60" s="86" t="s">
        <v>149</v>
      </c>
      <c r="C60" s="93" t="s">
        <v>155</v>
      </c>
      <c r="D60" s="82" t="s">
        <v>222</v>
      </c>
      <c r="E60" s="82" t="s">
        <v>89</v>
      </c>
      <c r="F60" s="82"/>
      <c r="G60" s="30">
        <v>3000</v>
      </c>
      <c r="H60" s="32"/>
      <c r="I60" s="186"/>
      <c r="J60" s="181"/>
    </row>
    <row r="61" spans="1:10" ht="18" customHeight="1">
      <c r="A61" s="23">
        <v>56</v>
      </c>
      <c r="B61" s="86" t="s">
        <v>149</v>
      </c>
      <c r="C61" s="93" t="s">
        <v>156</v>
      </c>
      <c r="D61" s="82" t="s">
        <v>295</v>
      </c>
      <c r="E61" s="82" t="s">
        <v>89</v>
      </c>
      <c r="F61" s="82"/>
      <c r="G61" s="30">
        <v>200</v>
      </c>
      <c r="H61" s="32"/>
      <c r="I61" s="186"/>
      <c r="J61" s="181"/>
    </row>
    <row r="62" spans="1:10" ht="18" customHeight="1">
      <c r="A62" s="23">
        <v>57</v>
      </c>
      <c r="B62" s="86" t="s">
        <v>149</v>
      </c>
      <c r="C62" s="93" t="s">
        <v>157</v>
      </c>
      <c r="D62" s="82" t="s">
        <v>164</v>
      </c>
      <c r="E62" s="82" t="s">
        <v>89</v>
      </c>
      <c r="F62" s="82"/>
      <c r="G62" s="30">
        <v>201.78</v>
      </c>
      <c r="H62" s="32"/>
      <c r="I62" s="186"/>
      <c r="J62" s="181"/>
    </row>
    <row r="63" spans="1:10" ht="18" customHeight="1">
      <c r="A63" s="23">
        <v>58</v>
      </c>
      <c r="B63" s="86" t="s">
        <v>149</v>
      </c>
      <c r="C63" s="93" t="s">
        <v>158</v>
      </c>
      <c r="D63" s="82" t="s">
        <v>165</v>
      </c>
      <c r="E63" s="82" t="s">
        <v>89</v>
      </c>
      <c r="F63" s="82"/>
      <c r="G63" s="30">
        <v>6888</v>
      </c>
      <c r="H63" s="32"/>
      <c r="I63" s="186"/>
      <c r="J63" s="181"/>
    </row>
    <row r="64" spans="1:10" ht="18" customHeight="1">
      <c r="A64" s="23">
        <v>59</v>
      </c>
      <c r="B64" s="86" t="s">
        <v>149</v>
      </c>
      <c r="C64" s="93" t="s">
        <v>159</v>
      </c>
      <c r="D64" s="82" t="s">
        <v>296</v>
      </c>
      <c r="E64" s="82" t="s">
        <v>89</v>
      </c>
      <c r="F64" s="82"/>
      <c r="G64" s="30">
        <v>100</v>
      </c>
      <c r="H64" s="32"/>
      <c r="I64" s="186"/>
      <c r="J64" s="181"/>
    </row>
    <row r="65" spans="1:10" ht="18" customHeight="1">
      <c r="A65" s="23">
        <v>60</v>
      </c>
      <c r="B65" s="86" t="s">
        <v>149</v>
      </c>
      <c r="C65" s="93" t="s">
        <v>160</v>
      </c>
      <c r="D65" s="82" t="s">
        <v>297</v>
      </c>
      <c r="E65" s="82" t="s">
        <v>89</v>
      </c>
      <c r="F65" s="82"/>
      <c r="G65" s="30">
        <v>1000</v>
      </c>
      <c r="H65" s="32"/>
      <c r="I65" s="186"/>
      <c r="J65" s="181"/>
    </row>
    <row r="66" spans="1:10" ht="18" customHeight="1">
      <c r="A66" s="23">
        <v>61</v>
      </c>
      <c r="B66" s="86" t="s">
        <v>149</v>
      </c>
      <c r="C66" s="93" t="s">
        <v>161</v>
      </c>
      <c r="D66" s="82" t="s">
        <v>166</v>
      </c>
      <c r="E66" s="82" t="s">
        <v>89</v>
      </c>
      <c r="F66" s="82"/>
      <c r="G66" s="30">
        <v>6888</v>
      </c>
      <c r="H66" s="32"/>
      <c r="I66" s="186"/>
      <c r="J66" s="181"/>
    </row>
    <row r="67" spans="1:10" ht="18" customHeight="1">
      <c r="A67" s="23">
        <v>62</v>
      </c>
      <c r="B67" s="86" t="s">
        <v>167</v>
      </c>
      <c r="C67" s="93" t="s">
        <v>168</v>
      </c>
      <c r="D67" s="82" t="s">
        <v>169</v>
      </c>
      <c r="E67" s="82" t="s">
        <v>89</v>
      </c>
      <c r="F67" s="82"/>
      <c r="G67" s="30">
        <v>10000</v>
      </c>
      <c r="H67" s="32"/>
      <c r="I67" s="186"/>
      <c r="J67" s="181"/>
    </row>
    <row r="68" spans="1:10" ht="18" customHeight="1">
      <c r="A68" s="23">
        <v>63</v>
      </c>
      <c r="B68" s="86" t="s">
        <v>167</v>
      </c>
      <c r="C68" s="93" t="s">
        <v>170</v>
      </c>
      <c r="D68" s="82" t="s">
        <v>295</v>
      </c>
      <c r="E68" s="82" t="s">
        <v>89</v>
      </c>
      <c r="F68" s="82"/>
      <c r="G68" s="30">
        <v>3333</v>
      </c>
      <c r="H68" s="32"/>
      <c r="I68" s="186"/>
      <c r="J68" s="181"/>
    </row>
    <row r="69" spans="1:10" ht="18" customHeight="1">
      <c r="A69" s="23">
        <v>64</v>
      </c>
      <c r="B69" s="86" t="s">
        <v>167</v>
      </c>
      <c r="C69" s="93" t="s">
        <v>171</v>
      </c>
      <c r="D69" s="82" t="s">
        <v>172</v>
      </c>
      <c r="E69" s="82" t="s">
        <v>89</v>
      </c>
      <c r="F69" s="82"/>
      <c r="G69" s="30">
        <v>1118</v>
      </c>
      <c r="H69" s="32"/>
      <c r="I69" s="186"/>
      <c r="J69" s="181"/>
    </row>
    <row r="70" spans="1:10" ht="18" customHeight="1">
      <c r="A70" s="23">
        <v>65</v>
      </c>
      <c r="B70" s="86" t="s">
        <v>173</v>
      </c>
      <c r="C70" s="93" t="s">
        <v>174</v>
      </c>
      <c r="D70" s="82" t="s">
        <v>175</v>
      </c>
      <c r="E70" s="82" t="s">
        <v>89</v>
      </c>
      <c r="F70" s="82"/>
      <c r="G70" s="30">
        <v>1200</v>
      </c>
      <c r="H70" s="32"/>
      <c r="I70" s="186"/>
      <c r="J70" s="181"/>
    </row>
    <row r="71" spans="1:10" ht="18" customHeight="1">
      <c r="A71" s="23">
        <v>66</v>
      </c>
      <c r="B71" s="86" t="s">
        <v>173</v>
      </c>
      <c r="C71" s="93" t="s">
        <v>176</v>
      </c>
      <c r="D71" s="82" t="s">
        <v>177</v>
      </c>
      <c r="E71" s="82" t="s">
        <v>89</v>
      </c>
      <c r="F71" s="82"/>
      <c r="G71" s="30">
        <v>2000</v>
      </c>
      <c r="H71" s="32"/>
      <c r="I71" s="186"/>
      <c r="J71" s="181"/>
    </row>
    <row r="72" spans="1:10" ht="18" customHeight="1">
      <c r="A72" s="23">
        <v>67</v>
      </c>
      <c r="B72" s="86" t="s">
        <v>173</v>
      </c>
      <c r="C72" s="93" t="s">
        <v>178</v>
      </c>
      <c r="D72" s="82" t="s">
        <v>298</v>
      </c>
      <c r="E72" s="82" t="s">
        <v>89</v>
      </c>
      <c r="F72" s="82"/>
      <c r="G72" s="30">
        <v>300</v>
      </c>
      <c r="H72" s="32"/>
      <c r="I72" s="186"/>
      <c r="J72" s="181"/>
    </row>
    <row r="73" spans="1:10" ht="18" customHeight="1">
      <c r="A73" s="23">
        <v>68</v>
      </c>
      <c r="B73" s="86" t="s">
        <v>173</v>
      </c>
      <c r="C73" s="93" t="s">
        <v>179</v>
      </c>
      <c r="D73" s="82" t="s">
        <v>298</v>
      </c>
      <c r="E73" s="82" t="s">
        <v>89</v>
      </c>
      <c r="F73" s="82"/>
      <c r="G73" s="30">
        <v>200</v>
      </c>
      <c r="H73" s="32"/>
      <c r="I73" s="186"/>
      <c r="J73" s="181"/>
    </row>
    <row r="74" spans="1:10" ht="18" customHeight="1">
      <c r="A74" s="23">
        <v>69</v>
      </c>
      <c r="B74" s="86" t="s">
        <v>173</v>
      </c>
      <c r="C74" s="93" t="s">
        <v>180</v>
      </c>
      <c r="D74" s="82" t="s">
        <v>299</v>
      </c>
      <c r="E74" s="82" t="s">
        <v>89</v>
      </c>
      <c r="F74" s="82"/>
      <c r="G74" s="30">
        <v>300</v>
      </c>
      <c r="H74" s="32"/>
      <c r="I74" s="186"/>
      <c r="J74" s="181"/>
    </row>
    <row r="75" spans="1:10" ht="18" customHeight="1">
      <c r="A75" s="23">
        <v>70</v>
      </c>
      <c r="B75" s="86" t="s">
        <v>173</v>
      </c>
      <c r="C75" s="93" t="s">
        <v>181</v>
      </c>
      <c r="D75" s="82" t="s">
        <v>221</v>
      </c>
      <c r="E75" s="82" t="s">
        <v>89</v>
      </c>
      <c r="F75" s="82"/>
      <c r="G75" s="30">
        <v>220</v>
      </c>
      <c r="H75" s="32"/>
      <c r="I75" s="186"/>
      <c r="J75" s="181"/>
    </row>
    <row r="76" spans="1:10" ht="18" customHeight="1">
      <c r="A76" s="23">
        <v>71</v>
      </c>
      <c r="B76" s="86" t="s">
        <v>173</v>
      </c>
      <c r="C76" s="93" t="s">
        <v>182</v>
      </c>
      <c r="D76" s="82" t="s">
        <v>185</v>
      </c>
      <c r="E76" s="82" t="s">
        <v>89</v>
      </c>
      <c r="F76" s="82"/>
      <c r="G76" s="30">
        <v>555.5</v>
      </c>
      <c r="H76" s="32"/>
      <c r="I76" s="186"/>
      <c r="J76" s="181"/>
    </row>
    <row r="77" spans="1:10" ht="18" customHeight="1">
      <c r="A77" s="23">
        <v>72</v>
      </c>
      <c r="B77" s="86" t="s">
        <v>173</v>
      </c>
      <c r="C77" s="93" t="s">
        <v>183</v>
      </c>
      <c r="D77" s="82" t="s">
        <v>220</v>
      </c>
      <c r="E77" s="82" t="s">
        <v>89</v>
      </c>
      <c r="F77" s="82"/>
      <c r="G77" s="30">
        <v>88</v>
      </c>
      <c r="H77" s="32"/>
      <c r="I77" s="186"/>
      <c r="J77" s="181"/>
    </row>
    <row r="78" spans="1:10" ht="18" customHeight="1">
      <c r="A78" s="23">
        <v>73</v>
      </c>
      <c r="B78" s="86" t="s">
        <v>173</v>
      </c>
      <c r="C78" s="93" t="s">
        <v>184</v>
      </c>
      <c r="D78" s="82" t="s">
        <v>186</v>
      </c>
      <c r="E78" s="82" t="s">
        <v>187</v>
      </c>
      <c r="F78" s="82" t="s">
        <v>192</v>
      </c>
      <c r="G78" s="95"/>
      <c r="H78" s="30">
        <v>688</v>
      </c>
      <c r="I78" s="186"/>
      <c r="J78" s="181"/>
    </row>
    <row r="79" spans="1:10" ht="18" customHeight="1">
      <c r="A79" s="23">
        <v>74</v>
      </c>
      <c r="B79" s="86" t="s">
        <v>173</v>
      </c>
      <c r="C79" s="93" t="s">
        <v>188</v>
      </c>
      <c r="D79" s="82" t="s">
        <v>189</v>
      </c>
      <c r="E79" s="82" t="s">
        <v>190</v>
      </c>
      <c r="F79" s="82" t="s">
        <v>193</v>
      </c>
      <c r="G79" s="95"/>
      <c r="H79" s="30">
        <v>218</v>
      </c>
      <c r="I79" s="186"/>
      <c r="J79" s="181"/>
    </row>
    <row r="80" spans="1:10" ht="18" customHeight="1">
      <c r="A80" s="23">
        <v>75</v>
      </c>
      <c r="B80" s="86" t="s">
        <v>173</v>
      </c>
      <c r="C80" s="93" t="s">
        <v>188</v>
      </c>
      <c r="D80" s="82" t="s">
        <v>189</v>
      </c>
      <c r="E80" s="82" t="s">
        <v>191</v>
      </c>
      <c r="F80" s="82" t="s">
        <v>194</v>
      </c>
      <c r="G80" s="95"/>
      <c r="H80" s="30">
        <v>170</v>
      </c>
      <c r="I80" s="186"/>
      <c r="J80" s="181"/>
    </row>
    <row r="81" spans="1:10" ht="18" customHeight="1">
      <c r="A81" s="23">
        <v>76</v>
      </c>
      <c r="B81" s="86" t="s">
        <v>173</v>
      </c>
      <c r="C81" s="93" t="s">
        <v>195</v>
      </c>
      <c r="D81" s="82" t="s">
        <v>219</v>
      </c>
      <c r="E81" s="82" t="s">
        <v>196</v>
      </c>
      <c r="F81" s="82"/>
      <c r="G81" s="30">
        <v>120</v>
      </c>
      <c r="H81" s="32"/>
      <c r="I81" s="186"/>
      <c r="J81" s="181"/>
    </row>
    <row r="82" spans="1:10" ht="18" customHeight="1">
      <c r="A82" s="23">
        <v>77</v>
      </c>
      <c r="B82" s="86" t="s">
        <v>173</v>
      </c>
      <c r="C82" s="93" t="s">
        <v>197</v>
      </c>
      <c r="D82" s="82" t="s">
        <v>88</v>
      </c>
      <c r="E82" s="82" t="s">
        <v>89</v>
      </c>
      <c r="F82" s="82"/>
      <c r="G82" s="30">
        <v>800</v>
      </c>
      <c r="H82" s="32"/>
      <c r="I82" s="186"/>
      <c r="J82" s="181"/>
    </row>
    <row r="83" spans="1:10" ht="18" customHeight="1">
      <c r="A83" s="23">
        <v>78</v>
      </c>
      <c r="B83" s="86" t="s">
        <v>173</v>
      </c>
      <c r="C83" s="93" t="s">
        <v>198</v>
      </c>
      <c r="D83" s="82"/>
      <c r="E83" s="82" t="s">
        <v>89</v>
      </c>
      <c r="F83" s="82"/>
      <c r="G83" s="30">
        <v>200</v>
      </c>
      <c r="H83" s="32"/>
      <c r="I83" s="186"/>
      <c r="J83" s="181"/>
    </row>
    <row r="84" spans="1:10" ht="18" customHeight="1">
      <c r="A84" s="23">
        <v>79</v>
      </c>
      <c r="B84" s="86" t="s">
        <v>200</v>
      </c>
      <c r="C84" s="86" t="s">
        <v>199</v>
      </c>
      <c r="D84" s="82"/>
      <c r="E84" s="82" t="s">
        <v>89</v>
      </c>
      <c r="F84" s="82"/>
      <c r="G84" s="30">
        <v>2000</v>
      </c>
      <c r="H84" s="32"/>
      <c r="I84" s="186"/>
      <c r="J84" s="181"/>
    </row>
    <row r="85" spans="1:10" ht="18" customHeight="1">
      <c r="A85" s="23">
        <v>80</v>
      </c>
      <c r="B85" s="86" t="s">
        <v>201</v>
      </c>
      <c r="C85" s="93" t="s">
        <v>202</v>
      </c>
      <c r="D85" s="82" t="s">
        <v>211</v>
      </c>
      <c r="E85" s="82" t="s">
        <v>89</v>
      </c>
      <c r="F85" s="97"/>
      <c r="G85" s="30">
        <v>10000</v>
      </c>
      <c r="H85" s="32"/>
      <c r="I85" s="186"/>
      <c r="J85" s="181"/>
    </row>
    <row r="86" spans="1:10" ht="18" customHeight="1">
      <c r="A86" s="23">
        <v>81</v>
      </c>
      <c r="B86" s="86" t="s">
        <v>201</v>
      </c>
      <c r="C86" s="93" t="s">
        <v>203</v>
      </c>
      <c r="D86" s="82"/>
      <c r="E86" s="82" t="s">
        <v>89</v>
      </c>
      <c r="F86" s="82"/>
      <c r="G86" s="30">
        <v>200</v>
      </c>
      <c r="H86" s="32"/>
      <c r="I86" s="186"/>
      <c r="J86" s="181"/>
    </row>
    <row r="87" spans="1:10" ht="18" customHeight="1">
      <c r="A87" s="23">
        <v>82</v>
      </c>
      <c r="B87" s="86" t="s">
        <v>201</v>
      </c>
      <c r="C87" s="93" t="s">
        <v>204</v>
      </c>
      <c r="D87" s="82"/>
      <c r="E87" s="82" t="s">
        <v>89</v>
      </c>
      <c r="F87" s="82"/>
      <c r="G87" s="30">
        <v>200</v>
      </c>
      <c r="H87" s="32"/>
      <c r="I87" s="186"/>
      <c r="J87" s="181"/>
    </row>
    <row r="88" spans="1:10" ht="18" customHeight="1">
      <c r="A88" s="23">
        <v>83</v>
      </c>
      <c r="B88" s="86" t="s">
        <v>201</v>
      </c>
      <c r="C88" s="93" t="s">
        <v>205</v>
      </c>
      <c r="D88" s="82"/>
      <c r="E88" s="82" t="s">
        <v>89</v>
      </c>
      <c r="F88" s="82"/>
      <c r="G88" s="30">
        <v>500</v>
      </c>
      <c r="H88" s="32"/>
      <c r="I88" s="186"/>
      <c r="J88" s="181"/>
    </row>
    <row r="89" spans="1:10" ht="18" customHeight="1">
      <c r="A89" s="23">
        <v>84</v>
      </c>
      <c r="B89" s="86" t="s">
        <v>201</v>
      </c>
      <c r="C89" s="93" t="s">
        <v>206</v>
      </c>
      <c r="D89" s="82"/>
      <c r="E89" s="82" t="s">
        <v>89</v>
      </c>
      <c r="F89" s="82"/>
      <c r="G89" s="30">
        <v>300</v>
      </c>
      <c r="H89" s="32"/>
      <c r="I89" s="186"/>
      <c r="J89" s="181"/>
    </row>
    <row r="90" spans="1:10" ht="18" customHeight="1">
      <c r="A90" s="23">
        <v>85</v>
      </c>
      <c r="B90" s="86" t="s">
        <v>201</v>
      </c>
      <c r="C90" s="93" t="s">
        <v>207</v>
      </c>
      <c r="D90" s="82" t="s">
        <v>218</v>
      </c>
      <c r="E90" s="82" t="s">
        <v>89</v>
      </c>
      <c r="F90" s="82"/>
      <c r="G90" s="30">
        <f>666+200+168</f>
        <v>1034</v>
      </c>
      <c r="H90" s="32"/>
      <c r="I90" s="186"/>
      <c r="J90" s="181"/>
    </row>
    <row r="91" spans="1:10" ht="18" customHeight="1">
      <c r="A91" s="23">
        <v>86</v>
      </c>
      <c r="B91" s="86" t="s">
        <v>201</v>
      </c>
      <c r="C91" s="93" t="s">
        <v>208</v>
      </c>
      <c r="D91" s="82" t="s">
        <v>212</v>
      </c>
      <c r="E91" s="82" t="s">
        <v>89</v>
      </c>
      <c r="F91" s="82"/>
      <c r="G91" s="30">
        <v>333</v>
      </c>
      <c r="H91" s="32"/>
      <c r="I91" s="186"/>
      <c r="J91" s="181"/>
    </row>
    <row r="92" spans="1:10" ht="18" customHeight="1">
      <c r="A92" s="23">
        <v>87</v>
      </c>
      <c r="B92" s="86" t="s">
        <v>201</v>
      </c>
      <c r="C92" s="93" t="s">
        <v>209</v>
      </c>
      <c r="D92" s="82" t="s">
        <v>213</v>
      </c>
      <c r="E92" s="82" t="s">
        <v>89</v>
      </c>
      <c r="F92" s="82"/>
      <c r="G92" s="30">
        <v>1688.8</v>
      </c>
      <c r="H92" s="32"/>
      <c r="I92" s="186"/>
      <c r="J92" s="181"/>
    </row>
    <row r="93" spans="1:10" ht="18" customHeight="1">
      <c r="A93" s="23">
        <v>88</v>
      </c>
      <c r="B93" s="86" t="s">
        <v>215</v>
      </c>
      <c r="C93" s="93" t="s">
        <v>216</v>
      </c>
      <c r="D93" s="82" t="s">
        <v>217</v>
      </c>
      <c r="E93" s="82" t="s">
        <v>89</v>
      </c>
      <c r="F93" s="82"/>
      <c r="G93" s="30">
        <v>888</v>
      </c>
      <c r="H93" s="32"/>
      <c r="I93" s="186"/>
      <c r="J93" s="181"/>
    </row>
    <row r="94" spans="1:10" ht="18" customHeight="1">
      <c r="A94" s="23">
        <v>89</v>
      </c>
      <c r="B94" s="86" t="s">
        <v>215</v>
      </c>
      <c r="C94" s="93" t="s">
        <v>231</v>
      </c>
      <c r="D94" s="82" t="s">
        <v>242</v>
      </c>
      <c r="E94" s="82" t="s">
        <v>89</v>
      </c>
      <c r="F94" s="82"/>
      <c r="G94" s="30">
        <v>2888.88</v>
      </c>
      <c r="H94" s="32"/>
      <c r="I94" s="186"/>
      <c r="J94" s="181"/>
    </row>
    <row r="95" spans="1:10" ht="18" customHeight="1">
      <c r="A95" s="23">
        <v>90</v>
      </c>
      <c r="B95" s="86" t="s">
        <v>232</v>
      </c>
      <c r="C95" s="93" t="s">
        <v>233</v>
      </c>
      <c r="D95" s="82" t="s">
        <v>245</v>
      </c>
      <c r="E95" s="82" t="s">
        <v>89</v>
      </c>
      <c r="F95" s="82"/>
      <c r="G95" s="30">
        <v>2000</v>
      </c>
      <c r="H95" s="32"/>
      <c r="I95" s="186"/>
      <c r="J95" s="181"/>
    </row>
    <row r="96" spans="1:10" ht="18" customHeight="1">
      <c r="A96" s="23">
        <v>91</v>
      </c>
      <c r="B96" s="86" t="s">
        <v>232</v>
      </c>
      <c r="C96" s="93" t="s">
        <v>234</v>
      </c>
      <c r="D96" s="82"/>
      <c r="E96" s="82" t="s">
        <v>89</v>
      </c>
      <c r="F96" s="82"/>
      <c r="G96" s="30">
        <v>200</v>
      </c>
      <c r="H96" s="32"/>
      <c r="I96" s="186"/>
      <c r="J96" s="181"/>
    </row>
    <row r="97" spans="1:10" ht="18" customHeight="1">
      <c r="A97" s="23">
        <v>92</v>
      </c>
      <c r="B97" s="86" t="s">
        <v>232</v>
      </c>
      <c r="C97" s="93" t="s">
        <v>235</v>
      </c>
      <c r="D97" s="82" t="s">
        <v>300</v>
      </c>
      <c r="E97" s="82" t="s">
        <v>89</v>
      </c>
      <c r="F97" s="82"/>
      <c r="G97" s="30">
        <v>500</v>
      </c>
      <c r="H97" s="32"/>
      <c r="I97" s="186"/>
      <c r="J97" s="181"/>
    </row>
    <row r="98" spans="1:10" ht="18" customHeight="1">
      <c r="A98" s="23">
        <v>93</v>
      </c>
      <c r="B98" s="86" t="s">
        <v>232</v>
      </c>
      <c r="C98" s="93" t="s">
        <v>236</v>
      </c>
      <c r="D98" s="82" t="s">
        <v>301</v>
      </c>
      <c r="E98" s="82" t="s">
        <v>89</v>
      </c>
      <c r="F98" s="82"/>
      <c r="G98" s="30">
        <v>500</v>
      </c>
      <c r="H98" s="32"/>
      <c r="I98" s="186"/>
      <c r="J98" s="181"/>
    </row>
    <row r="99" spans="1:10" ht="18" customHeight="1">
      <c r="A99" s="23">
        <v>94</v>
      </c>
      <c r="B99" s="86" t="s">
        <v>232</v>
      </c>
      <c r="C99" s="93" t="s">
        <v>237</v>
      </c>
      <c r="D99" s="82" t="s">
        <v>300</v>
      </c>
      <c r="E99" s="82" t="s">
        <v>89</v>
      </c>
      <c r="F99" s="82"/>
      <c r="G99" s="30">
        <v>300</v>
      </c>
      <c r="H99" s="32"/>
      <c r="I99" s="186"/>
      <c r="J99" s="181"/>
    </row>
    <row r="100" spans="1:10" ht="18" customHeight="1">
      <c r="A100" s="23">
        <v>95</v>
      </c>
      <c r="B100" s="86" t="s">
        <v>232</v>
      </c>
      <c r="C100" s="93" t="s">
        <v>238</v>
      </c>
      <c r="D100" s="82" t="s">
        <v>241</v>
      </c>
      <c r="E100" s="82" t="s">
        <v>89</v>
      </c>
      <c r="F100" s="82"/>
      <c r="G100" s="30">
        <v>688</v>
      </c>
      <c r="H100" s="32"/>
      <c r="I100" s="186"/>
      <c r="J100" s="181"/>
    </row>
    <row r="101" spans="1:10" ht="18" customHeight="1">
      <c r="A101" s="23">
        <v>96</v>
      </c>
      <c r="B101" s="86" t="s">
        <v>232</v>
      </c>
      <c r="C101" s="93" t="s">
        <v>239</v>
      </c>
      <c r="D101" s="82" t="s">
        <v>240</v>
      </c>
      <c r="E101" s="82" t="s">
        <v>89</v>
      </c>
      <c r="F101" s="82"/>
      <c r="G101" s="30">
        <v>388</v>
      </c>
      <c r="H101" s="32"/>
      <c r="I101" s="186"/>
      <c r="J101" s="181"/>
    </row>
    <row r="102" spans="1:10" ht="18" customHeight="1">
      <c r="A102" s="23">
        <v>97</v>
      </c>
      <c r="B102" s="86" t="s">
        <v>232</v>
      </c>
      <c r="C102" s="93" t="s">
        <v>243</v>
      </c>
      <c r="D102" s="82" t="s">
        <v>88</v>
      </c>
      <c r="E102" s="82" t="s">
        <v>89</v>
      </c>
      <c r="F102" s="82"/>
      <c r="G102" s="30">
        <v>1000</v>
      </c>
      <c r="H102" s="32"/>
      <c r="I102" s="186"/>
      <c r="J102" s="181"/>
    </row>
    <row r="103" spans="1:10" ht="18" customHeight="1">
      <c r="A103" s="23">
        <v>98</v>
      </c>
      <c r="B103" s="86" t="s">
        <v>232</v>
      </c>
      <c r="C103" s="93" t="s">
        <v>244</v>
      </c>
      <c r="D103" s="82" t="s">
        <v>245</v>
      </c>
      <c r="E103" s="82" t="s">
        <v>89</v>
      </c>
      <c r="F103" s="82"/>
      <c r="G103" s="30">
        <v>1688</v>
      </c>
      <c r="H103" s="32"/>
      <c r="I103" s="186"/>
      <c r="J103" s="181"/>
    </row>
    <row r="104" spans="1:10" ht="18" customHeight="1">
      <c r="A104" s="23">
        <v>99</v>
      </c>
      <c r="B104" s="86" t="s">
        <v>232</v>
      </c>
      <c r="C104" s="93" t="s">
        <v>246</v>
      </c>
      <c r="D104" s="82" t="s">
        <v>247</v>
      </c>
      <c r="E104" s="82" t="s">
        <v>89</v>
      </c>
      <c r="F104" s="82"/>
      <c r="G104" s="30">
        <v>388</v>
      </c>
      <c r="H104" s="32"/>
      <c r="I104" s="186"/>
      <c r="J104" s="181"/>
    </row>
    <row r="105" spans="1:10" ht="18" customHeight="1">
      <c r="A105" s="23">
        <v>100</v>
      </c>
      <c r="B105" s="86" t="s">
        <v>232</v>
      </c>
      <c r="C105" s="93" t="s">
        <v>248</v>
      </c>
      <c r="D105" s="82" t="s">
        <v>245</v>
      </c>
      <c r="E105" s="82" t="s">
        <v>89</v>
      </c>
      <c r="F105" s="97"/>
      <c r="G105" s="30">
        <v>6800</v>
      </c>
      <c r="H105" s="32"/>
      <c r="I105" s="186"/>
      <c r="J105" s="181"/>
    </row>
    <row r="106" spans="1:10" ht="18" customHeight="1">
      <c r="A106" s="23">
        <v>101</v>
      </c>
      <c r="B106" s="86" t="s">
        <v>232</v>
      </c>
      <c r="C106" s="93" t="s">
        <v>249</v>
      </c>
      <c r="D106" s="82" t="s">
        <v>250</v>
      </c>
      <c r="E106" s="82" t="s">
        <v>89</v>
      </c>
      <c r="F106" s="97"/>
      <c r="G106" s="30">
        <v>6800</v>
      </c>
      <c r="H106" s="32"/>
      <c r="I106" s="186"/>
      <c r="J106" s="181"/>
    </row>
    <row r="107" spans="1:10" ht="18" customHeight="1">
      <c r="A107" s="23">
        <v>102</v>
      </c>
      <c r="B107" s="86" t="s">
        <v>232</v>
      </c>
      <c r="C107" s="93" t="s">
        <v>251</v>
      </c>
      <c r="D107" s="82" t="s">
        <v>252</v>
      </c>
      <c r="E107" s="82" t="s">
        <v>89</v>
      </c>
      <c r="F107" s="97"/>
      <c r="G107" s="30">
        <v>2000</v>
      </c>
      <c r="H107" s="32"/>
      <c r="I107" s="186"/>
      <c r="J107" s="181"/>
    </row>
    <row r="108" spans="1:10" ht="18" customHeight="1">
      <c r="A108" s="23">
        <v>103</v>
      </c>
      <c r="B108" s="86" t="s">
        <v>253</v>
      </c>
      <c r="C108" s="93" t="s">
        <v>254</v>
      </c>
      <c r="D108" s="82" t="s">
        <v>255</v>
      </c>
      <c r="E108" s="82" t="s">
        <v>89</v>
      </c>
      <c r="F108" s="82"/>
      <c r="G108" s="30">
        <v>888</v>
      </c>
      <c r="H108" s="32"/>
      <c r="I108" s="186"/>
      <c r="J108" s="181"/>
    </row>
    <row r="109" spans="1:10" ht="18" customHeight="1">
      <c r="A109" s="98">
        <v>104</v>
      </c>
      <c r="B109" s="86" t="s">
        <v>253</v>
      </c>
      <c r="C109" s="93" t="s">
        <v>256</v>
      </c>
      <c r="D109" s="82" t="s">
        <v>257</v>
      </c>
      <c r="E109" s="82" t="s">
        <v>89</v>
      </c>
      <c r="F109" s="82"/>
      <c r="G109" s="30">
        <v>777</v>
      </c>
      <c r="H109" s="32"/>
      <c r="I109" s="186"/>
      <c r="J109" s="181"/>
    </row>
    <row r="110" spans="1:10" ht="18" customHeight="1">
      <c r="A110" s="23">
        <v>105</v>
      </c>
      <c r="B110" s="86" t="s">
        <v>253</v>
      </c>
      <c r="C110" s="93" t="s">
        <v>258</v>
      </c>
      <c r="D110" s="82" t="s">
        <v>259</v>
      </c>
      <c r="E110" s="82" t="s">
        <v>89</v>
      </c>
      <c r="F110" s="82"/>
      <c r="G110" s="30">
        <v>500</v>
      </c>
      <c r="H110" s="32"/>
      <c r="I110" s="186"/>
      <c r="J110" s="181"/>
    </row>
    <row r="111" spans="1:10" ht="18" customHeight="1">
      <c r="A111" s="23">
        <v>106</v>
      </c>
      <c r="B111" s="86" t="s">
        <v>253</v>
      </c>
      <c r="C111" s="93" t="s">
        <v>260</v>
      </c>
      <c r="D111" s="82" t="s">
        <v>263</v>
      </c>
      <c r="E111" s="82" t="s">
        <v>89</v>
      </c>
      <c r="F111" s="82"/>
      <c r="G111" s="30">
        <v>100</v>
      </c>
      <c r="H111" s="32"/>
      <c r="I111" s="186"/>
      <c r="J111" s="181"/>
    </row>
    <row r="112" spans="1:10" ht="18" customHeight="1">
      <c r="A112" s="23">
        <v>107</v>
      </c>
      <c r="B112" s="86" t="s">
        <v>253</v>
      </c>
      <c r="C112" s="93" t="s">
        <v>261</v>
      </c>
      <c r="D112" s="82" t="s">
        <v>262</v>
      </c>
      <c r="E112" s="82" t="s">
        <v>89</v>
      </c>
      <c r="F112" s="82"/>
      <c r="G112" s="30">
        <v>222</v>
      </c>
      <c r="H112" s="32"/>
      <c r="I112" s="186"/>
      <c r="J112" s="181"/>
    </row>
    <row r="113" spans="1:10" ht="18" customHeight="1">
      <c r="A113" s="23">
        <v>108</v>
      </c>
      <c r="B113" s="86" t="s">
        <v>605</v>
      </c>
      <c r="C113" s="93"/>
      <c r="D113" s="221" t="s">
        <v>355</v>
      </c>
      <c r="E113" s="222"/>
      <c r="F113" s="223"/>
      <c r="G113" s="30"/>
      <c r="H113" s="32"/>
      <c r="I113" s="186">
        <v>-20</v>
      </c>
      <c r="J113" s="181"/>
    </row>
    <row r="114" spans="1:10" ht="18" customHeight="1">
      <c r="A114" s="23">
        <v>109</v>
      </c>
      <c r="B114" s="86" t="s">
        <v>265</v>
      </c>
      <c r="C114" s="93" t="s">
        <v>267</v>
      </c>
      <c r="D114" s="82" t="s">
        <v>268</v>
      </c>
      <c r="E114" s="82" t="s">
        <v>89</v>
      </c>
      <c r="F114" s="82"/>
      <c r="G114" s="30">
        <v>666.66</v>
      </c>
      <c r="H114" s="32"/>
      <c r="I114" s="186"/>
      <c r="J114" s="181"/>
    </row>
    <row r="115" spans="1:10" ht="18" customHeight="1">
      <c r="A115" s="23">
        <v>110</v>
      </c>
      <c r="B115" s="86" t="s">
        <v>265</v>
      </c>
      <c r="C115" s="93" t="s">
        <v>270</v>
      </c>
      <c r="D115" s="82" t="s">
        <v>271</v>
      </c>
      <c r="E115" s="82" t="s">
        <v>89</v>
      </c>
      <c r="F115" s="96"/>
      <c r="G115" s="30">
        <v>168</v>
      </c>
      <c r="H115" s="32"/>
      <c r="I115" s="186"/>
      <c r="J115" s="181"/>
    </row>
    <row r="116" spans="1:10" ht="18" customHeight="1">
      <c r="A116" s="23">
        <v>111</v>
      </c>
      <c r="B116" s="86" t="s">
        <v>266</v>
      </c>
      <c r="C116" s="93"/>
      <c r="D116" s="221" t="s">
        <v>269</v>
      </c>
      <c r="E116" s="222"/>
      <c r="F116" s="223"/>
      <c r="G116" s="30"/>
      <c r="H116" s="32"/>
      <c r="I116" s="186">
        <v>-2</v>
      </c>
      <c r="J116" s="181"/>
    </row>
    <row r="117" spans="1:10" ht="18" customHeight="1">
      <c r="A117" s="23">
        <v>112</v>
      </c>
      <c r="B117" s="86" t="s">
        <v>266</v>
      </c>
      <c r="C117" s="93" t="s">
        <v>273</v>
      </c>
      <c r="D117" s="82" t="s">
        <v>274</v>
      </c>
      <c r="E117" s="82" t="s">
        <v>275</v>
      </c>
      <c r="F117" s="82"/>
      <c r="G117" s="30">
        <v>168.88</v>
      </c>
      <c r="H117" s="32"/>
      <c r="I117" s="186"/>
      <c r="J117" s="181"/>
    </row>
    <row r="118" spans="1:10" ht="18" customHeight="1">
      <c r="A118" s="23">
        <v>113</v>
      </c>
      <c r="B118" s="86" t="s">
        <v>266</v>
      </c>
      <c r="C118" s="93" t="s">
        <v>276</v>
      </c>
      <c r="D118" s="82" t="s">
        <v>277</v>
      </c>
      <c r="E118" s="82" t="s">
        <v>275</v>
      </c>
      <c r="F118" s="82"/>
      <c r="G118" s="30">
        <v>198.9</v>
      </c>
      <c r="H118" s="32"/>
      <c r="I118" s="186"/>
      <c r="J118" s="181"/>
    </row>
    <row r="119" spans="1:10" ht="18" customHeight="1">
      <c r="A119" s="23">
        <v>114</v>
      </c>
      <c r="B119" s="86" t="s">
        <v>266</v>
      </c>
      <c r="C119" s="93" t="s">
        <v>278</v>
      </c>
      <c r="D119" s="82" t="s">
        <v>279</v>
      </c>
      <c r="E119" s="82" t="s">
        <v>275</v>
      </c>
      <c r="F119" s="82"/>
      <c r="G119" s="30">
        <v>300</v>
      </c>
      <c r="H119" s="32"/>
      <c r="I119" s="186"/>
      <c r="J119" s="181"/>
    </row>
    <row r="120" spans="1:10" ht="18" customHeight="1">
      <c r="A120" s="23">
        <v>115</v>
      </c>
      <c r="B120" s="86" t="s">
        <v>266</v>
      </c>
      <c r="C120" s="93" t="s">
        <v>280</v>
      </c>
      <c r="D120" s="82" t="s">
        <v>281</v>
      </c>
      <c r="E120" s="82" t="s">
        <v>275</v>
      </c>
      <c r="F120" s="97"/>
      <c r="G120" s="30">
        <v>10000</v>
      </c>
      <c r="H120" s="32"/>
      <c r="I120" s="186"/>
      <c r="J120" s="181"/>
    </row>
    <row r="121" spans="1:10" ht="18" customHeight="1">
      <c r="A121" s="23">
        <v>116</v>
      </c>
      <c r="B121" s="86" t="s">
        <v>272</v>
      </c>
      <c r="C121" s="93"/>
      <c r="D121" s="221" t="s">
        <v>282</v>
      </c>
      <c r="E121" s="222"/>
      <c r="F121" s="223"/>
      <c r="G121" s="30"/>
      <c r="H121" s="32"/>
      <c r="I121" s="186">
        <v>-10</v>
      </c>
      <c r="J121" s="181"/>
    </row>
    <row r="122" spans="1:10" ht="18" customHeight="1">
      <c r="A122" s="23">
        <v>117</v>
      </c>
      <c r="B122" s="86" t="s">
        <v>272</v>
      </c>
      <c r="C122" s="93" t="s">
        <v>283</v>
      </c>
      <c r="D122" s="82" t="s">
        <v>284</v>
      </c>
      <c r="E122" s="82" t="s">
        <v>285</v>
      </c>
      <c r="F122" s="82"/>
      <c r="G122" s="30">
        <v>500</v>
      </c>
      <c r="H122" s="32"/>
      <c r="I122" s="186"/>
      <c r="J122" s="181"/>
    </row>
    <row r="123" spans="1:10" ht="18" customHeight="1">
      <c r="A123" s="23">
        <v>118</v>
      </c>
      <c r="B123" s="86" t="s">
        <v>272</v>
      </c>
      <c r="C123" s="93" t="s">
        <v>286</v>
      </c>
      <c r="D123" s="82" t="s">
        <v>287</v>
      </c>
      <c r="E123" s="82" t="s">
        <v>288</v>
      </c>
      <c r="F123" s="82" t="s">
        <v>303</v>
      </c>
      <c r="G123" s="30"/>
      <c r="H123" s="32">
        <v>108</v>
      </c>
      <c r="I123" s="186"/>
      <c r="J123" s="181"/>
    </row>
    <row r="124" spans="1:10" ht="18" customHeight="1">
      <c r="A124" s="23">
        <v>119</v>
      </c>
      <c r="B124" s="86" t="s">
        <v>272</v>
      </c>
      <c r="C124" s="93" t="s">
        <v>286</v>
      </c>
      <c r="D124" s="82" t="s">
        <v>287</v>
      </c>
      <c r="E124" s="82" t="s">
        <v>289</v>
      </c>
      <c r="F124" s="82" t="s">
        <v>303</v>
      </c>
      <c r="G124" s="30"/>
      <c r="H124" s="32">
        <v>108</v>
      </c>
      <c r="I124" s="186"/>
      <c r="J124" s="181"/>
    </row>
    <row r="125" spans="1:10" ht="18" customHeight="1">
      <c r="A125" s="23">
        <v>120</v>
      </c>
      <c r="B125" s="86" t="s">
        <v>272</v>
      </c>
      <c r="C125" s="93" t="s">
        <v>286</v>
      </c>
      <c r="D125" s="82" t="s">
        <v>287</v>
      </c>
      <c r="E125" s="82" t="s">
        <v>290</v>
      </c>
      <c r="F125" s="82" t="s">
        <v>304</v>
      </c>
      <c r="G125" s="30"/>
      <c r="H125" s="32">
        <v>238.88</v>
      </c>
      <c r="I125" s="186"/>
      <c r="J125" s="181"/>
    </row>
    <row r="126" spans="1:10" ht="18" customHeight="1">
      <c r="A126" s="23">
        <v>121</v>
      </c>
      <c r="B126" s="86" t="s">
        <v>272</v>
      </c>
      <c r="C126" s="93" t="s">
        <v>286</v>
      </c>
      <c r="D126" s="82" t="s">
        <v>287</v>
      </c>
      <c r="E126" s="82" t="s">
        <v>291</v>
      </c>
      <c r="F126" s="82" t="s">
        <v>305</v>
      </c>
      <c r="G126" s="30"/>
      <c r="H126" s="32">
        <v>188</v>
      </c>
      <c r="I126" s="186"/>
      <c r="J126" s="181"/>
    </row>
    <row r="127" spans="1:10" ht="18" customHeight="1">
      <c r="A127" s="23">
        <v>122</v>
      </c>
      <c r="B127" s="86" t="s">
        <v>272</v>
      </c>
      <c r="C127" s="93" t="s">
        <v>286</v>
      </c>
      <c r="D127" s="82" t="s">
        <v>287</v>
      </c>
      <c r="E127" s="82" t="s">
        <v>292</v>
      </c>
      <c r="F127" s="82" t="s">
        <v>306</v>
      </c>
      <c r="G127" s="30"/>
      <c r="H127" s="32">
        <v>200</v>
      </c>
      <c r="I127" s="186"/>
      <c r="J127" s="181"/>
    </row>
    <row r="128" spans="1:10" ht="18" customHeight="1">
      <c r="A128" s="23">
        <v>123</v>
      </c>
      <c r="B128" s="86" t="s">
        <v>307</v>
      </c>
      <c r="C128" s="93"/>
      <c r="D128" s="221" t="s">
        <v>310</v>
      </c>
      <c r="E128" s="222"/>
      <c r="F128" s="223"/>
      <c r="G128" s="30"/>
      <c r="H128" s="32"/>
      <c r="I128" s="186">
        <v>-270</v>
      </c>
      <c r="J128" s="181"/>
    </row>
    <row r="129" spans="1:10" ht="18" customHeight="1">
      <c r="A129" s="23">
        <v>124</v>
      </c>
      <c r="B129" s="86" t="s">
        <v>307</v>
      </c>
      <c r="C129" s="93"/>
      <c r="D129" s="221" t="s">
        <v>311</v>
      </c>
      <c r="E129" s="222"/>
      <c r="F129" s="223"/>
      <c r="G129" s="30"/>
      <c r="H129" s="32"/>
      <c r="I129" s="186">
        <v>-2920</v>
      </c>
      <c r="J129" s="181"/>
    </row>
    <row r="130" spans="1:10" ht="18" customHeight="1">
      <c r="A130" s="23">
        <v>125</v>
      </c>
      <c r="B130" s="86" t="s">
        <v>307</v>
      </c>
      <c r="C130" s="93"/>
      <c r="D130" s="221" t="s">
        <v>312</v>
      </c>
      <c r="E130" s="222"/>
      <c r="F130" s="223"/>
      <c r="G130" s="30"/>
      <c r="H130" s="32"/>
      <c r="I130" s="186">
        <v>-135</v>
      </c>
      <c r="J130" s="181"/>
    </row>
    <row r="131" spans="1:10" ht="18" customHeight="1">
      <c r="A131" s="23">
        <v>126</v>
      </c>
      <c r="B131" s="86" t="s">
        <v>308</v>
      </c>
      <c r="C131" s="93" t="s">
        <v>461</v>
      </c>
      <c r="D131" s="82" t="s">
        <v>88</v>
      </c>
      <c r="E131" s="82" t="s">
        <v>89</v>
      </c>
      <c r="F131" s="82"/>
      <c r="G131" s="30">
        <v>10000</v>
      </c>
      <c r="H131" s="32"/>
      <c r="I131" s="186"/>
      <c r="J131" s="181"/>
    </row>
    <row r="132" spans="1:10" ht="18" customHeight="1">
      <c r="A132" s="23">
        <v>127</v>
      </c>
      <c r="B132" s="86" t="s">
        <v>308</v>
      </c>
      <c r="C132" s="93" t="s">
        <v>309</v>
      </c>
      <c r="D132" s="82" t="s">
        <v>107</v>
      </c>
      <c r="E132" s="82" t="s">
        <v>89</v>
      </c>
      <c r="F132" s="82"/>
      <c r="G132" s="30">
        <v>1888</v>
      </c>
      <c r="H132" s="32"/>
      <c r="I132" s="186"/>
      <c r="J132" s="181"/>
    </row>
    <row r="133" spans="1:10" ht="18" customHeight="1">
      <c r="A133" s="23">
        <v>128</v>
      </c>
      <c r="B133" s="86" t="s">
        <v>308</v>
      </c>
      <c r="C133" s="93" t="s">
        <v>313</v>
      </c>
      <c r="D133" s="82" t="s">
        <v>314</v>
      </c>
      <c r="E133" s="82" t="s">
        <v>89</v>
      </c>
      <c r="F133" s="82"/>
      <c r="G133" s="30">
        <v>100</v>
      </c>
      <c r="H133" s="32"/>
      <c r="I133" s="186"/>
      <c r="J133" s="181"/>
    </row>
    <row r="134" spans="1:10" ht="18" customHeight="1">
      <c r="A134" s="23">
        <v>129</v>
      </c>
      <c r="B134" s="86" t="s">
        <v>308</v>
      </c>
      <c r="C134" s="93" t="s">
        <v>315</v>
      </c>
      <c r="D134" s="82" t="s">
        <v>316</v>
      </c>
      <c r="E134" s="82" t="s">
        <v>89</v>
      </c>
      <c r="F134" s="82"/>
      <c r="G134" s="30">
        <v>1766.88</v>
      </c>
      <c r="H134" s="32"/>
      <c r="I134" s="186"/>
      <c r="J134" s="181"/>
    </row>
    <row r="135" spans="1:10" ht="18" customHeight="1">
      <c r="A135" s="23">
        <v>130</v>
      </c>
      <c r="B135" s="86" t="s">
        <v>308</v>
      </c>
      <c r="C135" s="93" t="s">
        <v>317</v>
      </c>
      <c r="D135" s="82" t="s">
        <v>318</v>
      </c>
      <c r="E135" s="82" t="s">
        <v>89</v>
      </c>
      <c r="F135" s="82"/>
      <c r="G135" s="30">
        <v>388</v>
      </c>
      <c r="H135" s="32"/>
      <c r="I135" s="186"/>
      <c r="J135" s="181"/>
    </row>
    <row r="136" spans="1:10" ht="18" customHeight="1">
      <c r="A136" s="23">
        <v>131</v>
      </c>
      <c r="B136" s="86" t="s">
        <v>308</v>
      </c>
      <c r="C136" s="93" t="s">
        <v>319</v>
      </c>
      <c r="D136" s="82" t="s">
        <v>320</v>
      </c>
      <c r="E136" s="82" t="s">
        <v>89</v>
      </c>
      <c r="F136" s="82"/>
      <c r="G136" s="30">
        <v>268</v>
      </c>
      <c r="H136" s="32"/>
      <c r="I136" s="186"/>
      <c r="J136" s="181"/>
    </row>
    <row r="137" spans="1:10" ht="18" customHeight="1">
      <c r="A137" s="23">
        <v>132</v>
      </c>
      <c r="B137" s="86" t="s">
        <v>308</v>
      </c>
      <c r="C137" s="93"/>
      <c r="D137" s="221" t="s">
        <v>321</v>
      </c>
      <c r="E137" s="222"/>
      <c r="F137" s="223"/>
      <c r="G137" s="30"/>
      <c r="H137" s="32"/>
      <c r="I137" s="186">
        <v>-15000</v>
      </c>
      <c r="J137" s="181"/>
    </row>
    <row r="138" spans="1:10" ht="18" customHeight="1">
      <c r="A138" s="23">
        <v>133</v>
      </c>
      <c r="B138" s="86" t="s">
        <v>308</v>
      </c>
      <c r="C138" s="93" t="s">
        <v>322</v>
      </c>
      <c r="D138" s="82" t="s">
        <v>323</v>
      </c>
      <c r="E138" s="82" t="s">
        <v>324</v>
      </c>
      <c r="F138" s="82"/>
      <c r="G138" s="30">
        <v>1000</v>
      </c>
      <c r="H138" s="32"/>
      <c r="I138" s="186"/>
      <c r="J138" s="181"/>
    </row>
    <row r="139" spans="1:10" ht="18" customHeight="1">
      <c r="A139" s="23">
        <v>134</v>
      </c>
      <c r="B139" s="86" t="s">
        <v>326</v>
      </c>
      <c r="C139" s="93" t="s">
        <v>327</v>
      </c>
      <c r="D139" s="82" t="s">
        <v>328</v>
      </c>
      <c r="E139" s="82" t="s">
        <v>324</v>
      </c>
      <c r="F139" s="82"/>
      <c r="G139" s="30">
        <v>158</v>
      </c>
      <c r="H139" s="32"/>
      <c r="I139" s="186"/>
      <c r="J139" s="181"/>
    </row>
    <row r="140" spans="1:10" ht="18" customHeight="1">
      <c r="A140" s="23">
        <v>135</v>
      </c>
      <c r="B140" s="86" t="s">
        <v>329</v>
      </c>
      <c r="C140" s="93" t="s">
        <v>335</v>
      </c>
      <c r="D140" s="82" t="s">
        <v>330</v>
      </c>
      <c r="E140" s="82" t="s">
        <v>89</v>
      </c>
      <c r="F140" s="82"/>
      <c r="G140" s="30">
        <v>280</v>
      </c>
      <c r="H140" s="32"/>
      <c r="I140" s="186"/>
      <c r="J140" s="181"/>
    </row>
    <row r="141" spans="1:10" ht="18" customHeight="1">
      <c r="A141" s="23">
        <v>136</v>
      </c>
      <c r="B141" s="86" t="s">
        <v>331</v>
      </c>
      <c r="C141" s="93" t="s">
        <v>332</v>
      </c>
      <c r="D141" s="82"/>
      <c r="E141" s="82" t="s">
        <v>89</v>
      </c>
      <c r="F141" s="82"/>
      <c r="G141" s="30">
        <v>666</v>
      </c>
      <c r="H141" s="32"/>
      <c r="I141" s="186"/>
      <c r="J141" s="181"/>
    </row>
    <row r="142" spans="1:10" ht="18" customHeight="1">
      <c r="A142" s="23">
        <v>137</v>
      </c>
      <c r="B142" s="86" t="s">
        <v>331</v>
      </c>
      <c r="C142" s="93" t="s">
        <v>333</v>
      </c>
      <c r="D142" s="82" t="s">
        <v>334</v>
      </c>
      <c r="E142" s="82" t="s">
        <v>89</v>
      </c>
      <c r="F142" s="82"/>
      <c r="G142" s="30">
        <v>100</v>
      </c>
      <c r="H142" s="32"/>
      <c r="I142" s="186"/>
      <c r="J142" s="181"/>
    </row>
    <row r="143" spans="1:10" ht="18" customHeight="1">
      <c r="A143" s="23">
        <v>138</v>
      </c>
      <c r="B143" s="86" t="s">
        <v>336</v>
      </c>
      <c r="C143" s="93" t="s">
        <v>337</v>
      </c>
      <c r="D143" s="82" t="s">
        <v>338</v>
      </c>
      <c r="E143" s="82" t="s">
        <v>89</v>
      </c>
      <c r="F143" s="82"/>
      <c r="G143" s="30">
        <v>100</v>
      </c>
      <c r="H143" s="32"/>
      <c r="I143" s="186"/>
      <c r="J143" s="181"/>
    </row>
    <row r="144" spans="1:10" ht="18" customHeight="1">
      <c r="A144" s="23">
        <v>139</v>
      </c>
      <c r="B144" s="86" t="s">
        <v>336</v>
      </c>
      <c r="C144" s="93"/>
      <c r="D144" s="221" t="s">
        <v>356</v>
      </c>
      <c r="E144" s="222"/>
      <c r="F144" s="223"/>
      <c r="G144" s="30"/>
      <c r="H144" s="32"/>
      <c r="I144" s="186">
        <v>-200</v>
      </c>
      <c r="J144" s="181"/>
    </row>
    <row r="145" spans="1:10" ht="18" customHeight="1">
      <c r="A145" s="23">
        <v>140</v>
      </c>
      <c r="B145" s="86" t="s">
        <v>336</v>
      </c>
      <c r="C145" s="93" t="s">
        <v>350</v>
      </c>
      <c r="D145" s="82" t="s">
        <v>351</v>
      </c>
      <c r="E145" s="82" t="s">
        <v>352</v>
      </c>
      <c r="F145" s="82"/>
      <c r="G145" s="30">
        <v>1000</v>
      </c>
      <c r="H145" s="32"/>
      <c r="I145" s="186"/>
      <c r="J145" s="181"/>
    </row>
    <row r="146" spans="1:10" ht="18" customHeight="1">
      <c r="A146" s="23">
        <v>141</v>
      </c>
      <c r="B146" s="86" t="s">
        <v>336</v>
      </c>
      <c r="C146" s="93" t="s">
        <v>353</v>
      </c>
      <c r="D146" s="82" t="s">
        <v>354</v>
      </c>
      <c r="E146" s="82" t="s">
        <v>89</v>
      </c>
      <c r="F146" s="82"/>
      <c r="G146" s="30">
        <v>30000</v>
      </c>
      <c r="H146" s="32"/>
      <c r="I146" s="186"/>
      <c r="J146" s="181"/>
    </row>
    <row r="147" spans="1:10" ht="18" customHeight="1">
      <c r="A147" s="23">
        <v>142</v>
      </c>
      <c r="B147" s="86" t="s">
        <v>360</v>
      </c>
      <c r="C147" s="93" t="s">
        <v>361</v>
      </c>
      <c r="D147" s="82" t="s">
        <v>362</v>
      </c>
      <c r="E147" s="82" t="s">
        <v>89</v>
      </c>
      <c r="F147" s="82"/>
      <c r="G147" s="30">
        <f>888+888+500+500+666+888.88+300</f>
        <v>4630.88</v>
      </c>
      <c r="H147" s="32"/>
      <c r="I147" s="186"/>
      <c r="J147" s="181"/>
    </row>
    <row r="148" spans="1:10" ht="18" customHeight="1">
      <c r="A148" s="23">
        <v>143</v>
      </c>
      <c r="B148" s="86" t="s">
        <v>360</v>
      </c>
      <c r="C148" s="93" t="s">
        <v>184</v>
      </c>
      <c r="D148" s="82" t="s">
        <v>186</v>
      </c>
      <c r="E148" s="82" t="s">
        <v>187</v>
      </c>
      <c r="F148" s="82" t="s">
        <v>363</v>
      </c>
      <c r="G148" s="30"/>
      <c r="H148" s="32">
        <v>520</v>
      </c>
      <c r="I148" s="186"/>
      <c r="J148" s="181"/>
    </row>
    <row r="149" spans="1:10" ht="18" customHeight="1">
      <c r="A149" s="23">
        <v>144</v>
      </c>
      <c r="B149" s="86" t="s">
        <v>360</v>
      </c>
      <c r="C149" s="93" t="s">
        <v>364</v>
      </c>
      <c r="D149" s="82" t="s">
        <v>371</v>
      </c>
      <c r="E149" s="82" t="s">
        <v>365</v>
      </c>
      <c r="F149" s="82" t="s">
        <v>366</v>
      </c>
      <c r="G149" s="30"/>
      <c r="H149" s="32">
        <v>198</v>
      </c>
      <c r="I149" s="186"/>
      <c r="J149" s="181"/>
    </row>
    <row r="150" spans="1:10" ht="18" customHeight="1">
      <c r="A150" s="23">
        <v>145</v>
      </c>
      <c r="B150" s="86" t="s">
        <v>360</v>
      </c>
      <c r="C150" s="93" t="s">
        <v>367</v>
      </c>
      <c r="D150" s="82" t="s">
        <v>368</v>
      </c>
      <c r="E150" s="82" t="s">
        <v>369</v>
      </c>
      <c r="F150" s="82" t="s">
        <v>370</v>
      </c>
      <c r="G150" s="30"/>
      <c r="H150" s="32">
        <v>448</v>
      </c>
      <c r="I150" s="186"/>
      <c r="J150" s="181"/>
    </row>
    <row r="151" spans="1:10" ht="18" customHeight="1">
      <c r="A151" s="23">
        <v>146</v>
      </c>
      <c r="B151" s="86" t="s">
        <v>360</v>
      </c>
      <c r="C151" s="93" t="s">
        <v>367</v>
      </c>
      <c r="D151" s="82" t="s">
        <v>368</v>
      </c>
      <c r="E151" s="82" t="s">
        <v>369</v>
      </c>
      <c r="F151" s="96" t="s">
        <v>643</v>
      </c>
      <c r="G151" s="30"/>
      <c r="H151" s="32">
        <v>444</v>
      </c>
      <c r="I151" s="186"/>
      <c r="J151" s="181"/>
    </row>
    <row r="152" spans="1:10" ht="18" customHeight="1">
      <c r="A152" s="23">
        <v>147</v>
      </c>
      <c r="B152" s="86" t="s">
        <v>372</v>
      </c>
      <c r="C152" s="93" t="s">
        <v>374</v>
      </c>
      <c r="D152" s="82" t="s">
        <v>375</v>
      </c>
      <c r="E152" s="82" t="s">
        <v>376</v>
      </c>
      <c r="F152" s="82"/>
      <c r="G152" s="30">
        <v>1000</v>
      </c>
      <c r="H152" s="32"/>
      <c r="I152" s="186"/>
      <c r="J152" s="181"/>
    </row>
    <row r="153" spans="1:10" ht="18" customHeight="1">
      <c r="A153" s="23">
        <v>148</v>
      </c>
      <c r="B153" s="86" t="s">
        <v>372</v>
      </c>
      <c r="C153" s="93" t="s">
        <v>377</v>
      </c>
      <c r="D153" s="82" t="s">
        <v>378</v>
      </c>
      <c r="E153" s="82" t="s">
        <v>376</v>
      </c>
      <c r="F153" s="82"/>
      <c r="G153" s="30">
        <v>188</v>
      </c>
      <c r="H153" s="32"/>
      <c r="I153" s="186"/>
      <c r="J153" s="181"/>
    </row>
    <row r="154" spans="1:10" ht="18" customHeight="1">
      <c r="A154" s="23">
        <v>149</v>
      </c>
      <c r="B154" s="86" t="s">
        <v>372</v>
      </c>
      <c r="C154" s="93" t="s">
        <v>379</v>
      </c>
      <c r="D154" s="82" t="s">
        <v>380</v>
      </c>
      <c r="E154" s="82" t="s">
        <v>376</v>
      </c>
      <c r="F154" s="82"/>
      <c r="G154" s="30">
        <v>200</v>
      </c>
      <c r="H154" s="32"/>
      <c r="I154" s="186"/>
      <c r="J154" s="181"/>
    </row>
    <row r="155" spans="1:10" ht="18" customHeight="1">
      <c r="A155" s="23">
        <v>150</v>
      </c>
      <c r="B155" s="86" t="s">
        <v>372</v>
      </c>
      <c r="C155" s="112" t="s">
        <v>381</v>
      </c>
      <c r="D155" s="82" t="s">
        <v>382</v>
      </c>
      <c r="E155" s="82" t="s">
        <v>376</v>
      </c>
      <c r="F155" s="82"/>
      <c r="G155" s="30">
        <v>200</v>
      </c>
      <c r="H155" s="32"/>
      <c r="I155" s="186"/>
      <c r="J155" s="181"/>
    </row>
    <row r="156" spans="1:10" ht="18" customHeight="1">
      <c r="A156" s="23">
        <v>151</v>
      </c>
      <c r="B156" s="86" t="s">
        <v>372</v>
      </c>
      <c r="C156" s="112" t="s">
        <v>383</v>
      </c>
      <c r="D156" s="82" t="s">
        <v>385</v>
      </c>
      <c r="E156" s="82" t="s">
        <v>376</v>
      </c>
      <c r="F156" s="82"/>
      <c r="G156" s="30">
        <v>200</v>
      </c>
      <c r="H156" s="32"/>
      <c r="I156" s="186"/>
      <c r="J156" s="181"/>
    </row>
    <row r="157" spans="1:10" ht="18" customHeight="1">
      <c r="A157" s="23">
        <v>152</v>
      </c>
      <c r="B157" s="86" t="s">
        <v>372</v>
      </c>
      <c r="C157" s="112" t="s">
        <v>384</v>
      </c>
      <c r="D157" s="82" t="s">
        <v>386</v>
      </c>
      <c r="E157" s="82" t="s">
        <v>376</v>
      </c>
      <c r="F157" s="82"/>
      <c r="G157" s="30">
        <v>200</v>
      </c>
      <c r="H157" s="32"/>
      <c r="I157" s="186"/>
      <c r="J157" s="181"/>
    </row>
    <row r="158" spans="1:10" ht="18" customHeight="1">
      <c r="A158" s="23">
        <v>153</v>
      </c>
      <c r="B158" s="86" t="s">
        <v>372</v>
      </c>
      <c r="C158" s="112" t="s">
        <v>387</v>
      </c>
      <c r="D158" s="82" t="s">
        <v>388</v>
      </c>
      <c r="E158" s="82" t="s">
        <v>376</v>
      </c>
      <c r="F158" s="82"/>
      <c r="G158" s="30">
        <v>200</v>
      </c>
      <c r="H158" s="32"/>
      <c r="I158" s="186"/>
      <c r="J158" s="181"/>
    </row>
    <row r="159" spans="1:10" ht="18" customHeight="1">
      <c r="A159" s="23">
        <v>154</v>
      </c>
      <c r="B159" s="86" t="s">
        <v>372</v>
      </c>
      <c r="C159" s="112" t="s">
        <v>389</v>
      </c>
      <c r="D159" s="82" t="s">
        <v>375</v>
      </c>
      <c r="E159" s="82" t="s">
        <v>376</v>
      </c>
      <c r="F159" s="82"/>
      <c r="G159" s="30">
        <v>1000</v>
      </c>
      <c r="H159" s="32"/>
      <c r="I159" s="186"/>
      <c r="J159" s="181"/>
    </row>
    <row r="160" spans="1:10" ht="18" customHeight="1">
      <c r="A160" s="23">
        <v>155</v>
      </c>
      <c r="B160" s="86" t="s">
        <v>390</v>
      </c>
      <c r="C160" s="112" t="s">
        <v>391</v>
      </c>
      <c r="D160" s="82" t="s">
        <v>375</v>
      </c>
      <c r="E160" s="82" t="s">
        <v>376</v>
      </c>
      <c r="F160" s="82"/>
      <c r="G160" s="30">
        <v>628</v>
      </c>
      <c r="H160" s="32"/>
      <c r="I160" s="186"/>
      <c r="J160" s="181"/>
    </row>
    <row r="161" spans="1:12" ht="18" customHeight="1">
      <c r="A161" s="23">
        <v>156</v>
      </c>
      <c r="B161" s="86" t="s">
        <v>390</v>
      </c>
      <c r="C161" s="112" t="s">
        <v>392</v>
      </c>
      <c r="D161" s="82" t="s">
        <v>393</v>
      </c>
      <c r="E161" s="82" t="s">
        <v>376</v>
      </c>
      <c r="F161" s="82"/>
      <c r="G161" s="30">
        <v>100</v>
      </c>
      <c r="H161" s="32"/>
      <c r="I161" s="186"/>
      <c r="J161" s="181"/>
    </row>
    <row r="162" spans="1:12" ht="18" customHeight="1">
      <c r="A162" s="23">
        <v>157</v>
      </c>
      <c r="B162" s="86" t="s">
        <v>390</v>
      </c>
      <c r="C162" s="112" t="s">
        <v>394</v>
      </c>
      <c r="D162" s="82" t="s">
        <v>395</v>
      </c>
      <c r="E162" s="82" t="s">
        <v>376</v>
      </c>
      <c r="F162" s="82"/>
      <c r="G162" s="30">
        <v>1000</v>
      </c>
      <c r="H162" s="32"/>
      <c r="I162" s="186"/>
      <c r="J162" s="181"/>
    </row>
    <row r="163" spans="1:12" ht="18" customHeight="1">
      <c r="A163" s="23">
        <v>158</v>
      </c>
      <c r="B163" s="86" t="s">
        <v>390</v>
      </c>
      <c r="C163" s="112" t="s">
        <v>435</v>
      </c>
      <c r="D163" s="82" t="s">
        <v>436</v>
      </c>
      <c r="E163" s="82" t="s">
        <v>376</v>
      </c>
      <c r="F163" s="82"/>
      <c r="G163" s="30">
        <v>100</v>
      </c>
      <c r="H163" s="32"/>
      <c r="I163" s="186"/>
      <c r="J163" s="181"/>
    </row>
    <row r="164" spans="1:12" ht="18" customHeight="1">
      <c r="A164" s="23">
        <v>159</v>
      </c>
      <c r="B164" s="86" t="s">
        <v>390</v>
      </c>
      <c r="C164" s="112" t="s">
        <v>396</v>
      </c>
      <c r="D164" s="82" t="s">
        <v>397</v>
      </c>
      <c r="E164" s="82" t="s">
        <v>376</v>
      </c>
      <c r="F164" s="82"/>
      <c r="G164" s="30">
        <v>200</v>
      </c>
      <c r="H164" s="32"/>
      <c r="I164" s="186"/>
      <c r="J164" s="181"/>
    </row>
    <row r="165" spans="1:12" ht="18" customHeight="1">
      <c r="A165" s="23">
        <v>160</v>
      </c>
      <c r="B165" s="86" t="s">
        <v>390</v>
      </c>
      <c r="C165" s="112" t="s">
        <v>398</v>
      </c>
      <c r="D165" s="82" t="s">
        <v>399</v>
      </c>
      <c r="E165" s="82" t="s">
        <v>376</v>
      </c>
      <c r="F165" s="82"/>
      <c r="G165" s="30">
        <v>200</v>
      </c>
      <c r="H165" s="32"/>
      <c r="I165" s="186"/>
      <c r="J165" s="181"/>
    </row>
    <row r="166" spans="1:12" ht="18" customHeight="1">
      <c r="A166" s="23">
        <v>161</v>
      </c>
      <c r="B166" s="86" t="s">
        <v>390</v>
      </c>
      <c r="C166" s="112" t="s">
        <v>400</v>
      </c>
      <c r="D166" s="82" t="s">
        <v>401</v>
      </c>
      <c r="E166" s="82" t="s">
        <v>376</v>
      </c>
      <c r="F166" s="82"/>
      <c r="G166" s="30">
        <v>2000</v>
      </c>
      <c r="H166" s="32"/>
      <c r="I166" s="186"/>
      <c r="J166" s="181"/>
    </row>
    <row r="167" spans="1:12" ht="18" customHeight="1">
      <c r="A167" s="23">
        <v>162</v>
      </c>
      <c r="B167" s="86" t="s">
        <v>390</v>
      </c>
      <c r="C167" s="112" t="s">
        <v>402</v>
      </c>
      <c r="D167" s="82"/>
      <c r="E167" s="82" t="s">
        <v>376</v>
      </c>
      <c r="F167" s="82"/>
      <c r="G167" s="30">
        <v>300</v>
      </c>
      <c r="H167" s="32"/>
      <c r="I167" s="186"/>
      <c r="J167" s="181"/>
    </row>
    <row r="168" spans="1:12" ht="18" customHeight="1">
      <c r="A168" s="23">
        <v>163</v>
      </c>
      <c r="B168" s="86" t="s">
        <v>390</v>
      </c>
      <c r="C168" s="112" t="s">
        <v>403</v>
      </c>
      <c r="D168" s="82" t="s">
        <v>375</v>
      </c>
      <c r="E168" s="82" t="s">
        <v>376</v>
      </c>
      <c r="F168" s="82"/>
      <c r="G168" s="30">
        <v>2000</v>
      </c>
      <c r="H168" s="32"/>
      <c r="I168" s="186"/>
      <c r="J168" s="181"/>
    </row>
    <row r="169" spans="1:12" ht="18" customHeight="1">
      <c r="A169" s="23">
        <v>164</v>
      </c>
      <c r="B169" s="86" t="s">
        <v>390</v>
      </c>
      <c r="C169" s="112" t="s">
        <v>404</v>
      </c>
      <c r="D169" s="82" t="s">
        <v>375</v>
      </c>
      <c r="E169" s="82" t="s">
        <v>376</v>
      </c>
      <c r="F169" s="82"/>
      <c r="G169" s="30">
        <v>500</v>
      </c>
      <c r="H169" s="32"/>
      <c r="I169" s="186"/>
      <c r="J169" s="181"/>
    </row>
    <row r="170" spans="1:12" ht="18" customHeight="1">
      <c r="A170" s="23">
        <v>165</v>
      </c>
      <c r="B170" s="86" t="s">
        <v>390</v>
      </c>
      <c r="C170" s="112" t="s">
        <v>405</v>
      </c>
      <c r="D170" s="82" t="s">
        <v>375</v>
      </c>
      <c r="E170" s="82" t="s">
        <v>376</v>
      </c>
      <c r="F170" s="82"/>
      <c r="G170" s="30">
        <v>600</v>
      </c>
      <c r="H170" s="32"/>
      <c r="I170" s="186"/>
      <c r="J170" s="181"/>
    </row>
    <row r="171" spans="1:12" ht="18" customHeight="1">
      <c r="A171" s="23">
        <v>166</v>
      </c>
      <c r="B171" s="86" t="s">
        <v>390</v>
      </c>
      <c r="C171" s="112" t="s">
        <v>406</v>
      </c>
      <c r="D171" s="82"/>
      <c r="E171" s="82" t="s">
        <v>376</v>
      </c>
      <c r="F171" s="82"/>
      <c r="G171" s="30">
        <v>2000</v>
      </c>
      <c r="H171" s="32"/>
      <c r="I171" s="186"/>
      <c r="J171" s="181"/>
      <c r="L171" s="116"/>
    </row>
    <row r="172" spans="1:12" ht="18" customHeight="1">
      <c r="A172" s="23">
        <v>167</v>
      </c>
      <c r="B172" s="86" t="s">
        <v>390</v>
      </c>
      <c r="C172" s="112" t="s">
        <v>407</v>
      </c>
      <c r="D172" s="82"/>
      <c r="E172" s="82" t="s">
        <v>376</v>
      </c>
      <c r="F172" s="82"/>
      <c r="G172" s="30">
        <v>2000</v>
      </c>
      <c r="H172" s="32"/>
      <c r="I172" s="186"/>
      <c r="J172" s="181"/>
      <c r="L172" s="116"/>
    </row>
    <row r="173" spans="1:12" ht="18" customHeight="1">
      <c r="A173" s="23">
        <v>168</v>
      </c>
      <c r="B173" s="86" t="s">
        <v>390</v>
      </c>
      <c r="C173" s="112" t="s">
        <v>408</v>
      </c>
      <c r="D173" s="82"/>
      <c r="E173" s="82" t="s">
        <v>409</v>
      </c>
      <c r="F173" s="82" t="s">
        <v>410</v>
      </c>
      <c r="G173" s="30"/>
      <c r="H173" s="32">
        <v>3800</v>
      </c>
      <c r="I173" s="186"/>
      <c r="J173" s="181"/>
      <c r="L173" s="116"/>
    </row>
    <row r="174" spans="1:12" ht="18" customHeight="1">
      <c r="A174" s="23">
        <v>169</v>
      </c>
      <c r="B174" s="86" t="s">
        <v>390</v>
      </c>
      <c r="C174" s="112" t="s">
        <v>411</v>
      </c>
      <c r="D174" s="82" t="s">
        <v>413</v>
      </c>
      <c r="E174" s="82" t="s">
        <v>412</v>
      </c>
      <c r="F174" s="82" t="s">
        <v>414</v>
      </c>
      <c r="G174" s="30"/>
      <c r="H174" s="32">
        <v>1680</v>
      </c>
      <c r="I174" s="186"/>
      <c r="J174" s="181"/>
      <c r="L174" s="116"/>
    </row>
    <row r="175" spans="1:12" ht="18" customHeight="1">
      <c r="A175" s="23">
        <v>170</v>
      </c>
      <c r="B175" s="86" t="s">
        <v>390</v>
      </c>
      <c r="C175" s="112" t="s">
        <v>415</v>
      </c>
      <c r="D175" s="82" t="s">
        <v>375</v>
      </c>
      <c r="E175" s="82" t="s">
        <v>416</v>
      </c>
      <c r="F175" s="82" t="s">
        <v>417</v>
      </c>
      <c r="G175" s="30"/>
      <c r="H175" s="32">
        <v>6800</v>
      </c>
      <c r="I175" s="186"/>
      <c r="J175" s="181"/>
      <c r="L175" s="116"/>
    </row>
    <row r="176" spans="1:12" ht="18" customHeight="1">
      <c r="A176" s="23">
        <v>171</v>
      </c>
      <c r="B176" s="86" t="s">
        <v>390</v>
      </c>
      <c r="C176" s="112" t="s">
        <v>418</v>
      </c>
      <c r="D176" s="82" t="s">
        <v>419</v>
      </c>
      <c r="E176" s="82" t="s">
        <v>420</v>
      </c>
      <c r="F176" s="82" t="s">
        <v>410</v>
      </c>
      <c r="G176" s="30"/>
      <c r="H176" s="32">
        <v>20000</v>
      </c>
      <c r="I176" s="186"/>
      <c r="J176" s="181"/>
      <c r="L176" s="116"/>
    </row>
    <row r="177" spans="1:12" ht="18" customHeight="1">
      <c r="A177" s="23">
        <v>172</v>
      </c>
      <c r="B177" s="86" t="s">
        <v>390</v>
      </c>
      <c r="C177" s="112" t="s">
        <v>421</v>
      </c>
      <c r="D177" s="82" t="s">
        <v>397</v>
      </c>
      <c r="E177" s="82" t="s">
        <v>422</v>
      </c>
      <c r="F177" s="82" t="s">
        <v>423</v>
      </c>
      <c r="G177" s="30"/>
      <c r="H177" s="32">
        <v>4000</v>
      </c>
      <c r="I177" s="186"/>
      <c r="J177" s="181"/>
      <c r="L177" s="116"/>
    </row>
    <row r="178" spans="1:12" ht="18" customHeight="1">
      <c r="A178" s="23">
        <v>173</v>
      </c>
      <c r="B178" s="86" t="s">
        <v>390</v>
      </c>
      <c r="C178" s="112" t="s">
        <v>424</v>
      </c>
      <c r="D178" s="82"/>
      <c r="E178" s="82" t="s">
        <v>425</v>
      </c>
      <c r="F178" s="82" t="s">
        <v>410</v>
      </c>
      <c r="G178" s="30"/>
      <c r="H178" s="32">
        <v>6800</v>
      </c>
      <c r="I178" s="186"/>
      <c r="J178" s="181"/>
      <c r="L178" s="116"/>
    </row>
    <row r="179" spans="1:12" ht="18" customHeight="1">
      <c r="A179" s="23">
        <v>174</v>
      </c>
      <c r="B179" s="86" t="s">
        <v>390</v>
      </c>
      <c r="C179" s="112" t="s">
        <v>418</v>
      </c>
      <c r="D179" s="82" t="s">
        <v>413</v>
      </c>
      <c r="E179" s="82" t="s">
        <v>427</v>
      </c>
      <c r="F179" s="82" t="s">
        <v>426</v>
      </c>
      <c r="G179" s="30"/>
      <c r="H179" s="32">
        <v>10800</v>
      </c>
      <c r="I179" s="186"/>
      <c r="J179" s="181"/>
      <c r="L179" s="116"/>
    </row>
    <row r="180" spans="1:12" ht="18" customHeight="1">
      <c r="A180" s="23">
        <v>175</v>
      </c>
      <c r="B180" s="86" t="s">
        <v>390</v>
      </c>
      <c r="C180" s="112" t="s">
        <v>421</v>
      </c>
      <c r="D180" s="82" t="s">
        <v>397</v>
      </c>
      <c r="E180" s="82" t="s">
        <v>428</v>
      </c>
      <c r="F180" s="82" t="s">
        <v>429</v>
      </c>
      <c r="G180" s="30"/>
      <c r="H180" s="32">
        <v>8888</v>
      </c>
      <c r="I180" s="186"/>
      <c r="J180" s="181"/>
      <c r="L180" s="115"/>
    </row>
    <row r="181" spans="1:12" ht="18" customHeight="1">
      <c r="A181" s="23">
        <v>176</v>
      </c>
      <c r="B181" s="86" t="s">
        <v>390</v>
      </c>
      <c r="C181" s="112" t="s">
        <v>411</v>
      </c>
      <c r="D181" s="82" t="s">
        <v>413</v>
      </c>
      <c r="E181" s="82" t="s">
        <v>412</v>
      </c>
      <c r="F181" s="82" t="s">
        <v>430</v>
      </c>
      <c r="G181" s="30"/>
      <c r="H181" s="32">
        <v>4888</v>
      </c>
      <c r="I181" s="186"/>
      <c r="J181" s="181"/>
    </row>
    <row r="182" spans="1:12" ht="35.25" customHeight="1">
      <c r="A182" s="23">
        <v>179</v>
      </c>
      <c r="B182" s="86" t="s">
        <v>373</v>
      </c>
      <c r="C182" s="112"/>
      <c r="D182" s="221" t="s">
        <v>438</v>
      </c>
      <c r="E182" s="222"/>
      <c r="F182" s="223"/>
      <c r="G182" s="30"/>
      <c r="H182" s="32"/>
      <c r="I182" s="186">
        <v>-3496</v>
      </c>
      <c r="J182" s="181"/>
    </row>
    <row r="183" spans="1:12" ht="18" customHeight="1">
      <c r="A183" s="23">
        <v>180</v>
      </c>
      <c r="B183" s="86" t="s">
        <v>373</v>
      </c>
      <c r="C183" s="112"/>
      <c r="D183" s="221" t="s">
        <v>432</v>
      </c>
      <c r="E183" s="222"/>
      <c r="F183" s="223"/>
      <c r="G183" s="30"/>
      <c r="H183" s="32"/>
      <c r="I183" s="186">
        <v>-156</v>
      </c>
      <c r="J183" s="181"/>
    </row>
    <row r="184" spans="1:12" ht="18" customHeight="1">
      <c r="A184" s="23">
        <v>181</v>
      </c>
      <c r="B184" s="86" t="s">
        <v>373</v>
      </c>
      <c r="C184" s="112"/>
      <c r="D184" s="221" t="s">
        <v>434</v>
      </c>
      <c r="E184" s="222"/>
      <c r="F184" s="223"/>
      <c r="G184" s="30"/>
      <c r="H184" s="32"/>
      <c r="I184" s="186">
        <v>-6</v>
      </c>
      <c r="J184" s="181"/>
    </row>
    <row r="185" spans="1:12" ht="18" customHeight="1">
      <c r="A185" s="23">
        <v>182</v>
      </c>
      <c r="B185" s="86" t="s">
        <v>373</v>
      </c>
      <c r="C185" s="112"/>
      <c r="D185" s="221" t="s">
        <v>437</v>
      </c>
      <c r="E185" s="222"/>
      <c r="F185" s="223"/>
      <c r="G185" s="30"/>
      <c r="H185" s="32"/>
      <c r="I185" s="186">
        <v>-1000</v>
      </c>
      <c r="J185" s="181"/>
    </row>
    <row r="186" spans="1:12" ht="18" customHeight="1">
      <c r="A186" s="23">
        <v>183</v>
      </c>
      <c r="B186" s="86" t="s">
        <v>373</v>
      </c>
      <c r="C186" s="112"/>
      <c r="D186" s="221" t="s">
        <v>433</v>
      </c>
      <c r="E186" s="222"/>
      <c r="F186" s="223"/>
      <c r="G186" s="30"/>
      <c r="H186" s="32"/>
      <c r="I186" s="186">
        <v>-17000</v>
      </c>
      <c r="J186" s="181"/>
    </row>
    <row r="187" spans="1:12" ht="18" customHeight="1">
      <c r="A187" s="23">
        <v>184</v>
      </c>
      <c r="B187" s="86" t="s">
        <v>373</v>
      </c>
      <c r="C187" s="99"/>
      <c r="D187" s="221" t="s">
        <v>444</v>
      </c>
      <c r="E187" s="222"/>
      <c r="F187" s="223"/>
      <c r="G187" s="30"/>
      <c r="H187" s="32"/>
      <c r="I187" s="186">
        <v>-23968</v>
      </c>
      <c r="J187" s="181"/>
    </row>
    <row r="188" spans="1:12" ht="18" customHeight="1">
      <c r="A188" s="23">
        <v>185</v>
      </c>
      <c r="B188" s="86" t="s">
        <v>373</v>
      </c>
      <c r="C188" s="93"/>
      <c r="D188" s="221" t="s">
        <v>431</v>
      </c>
      <c r="E188" s="222"/>
      <c r="F188" s="223"/>
      <c r="G188" s="30"/>
      <c r="H188" s="32"/>
      <c r="I188" s="186">
        <v>-273</v>
      </c>
      <c r="J188" s="181"/>
    </row>
    <row r="189" spans="1:12" ht="18" customHeight="1">
      <c r="A189" s="23">
        <v>186</v>
      </c>
      <c r="B189" s="86" t="s">
        <v>373</v>
      </c>
      <c r="C189" s="93" t="s">
        <v>439</v>
      </c>
      <c r="D189" s="114" t="s">
        <v>440</v>
      </c>
      <c r="E189" s="82" t="s">
        <v>441</v>
      </c>
      <c r="F189" s="96"/>
      <c r="G189" s="30">
        <v>200</v>
      </c>
      <c r="H189" s="32"/>
      <c r="I189" s="186"/>
      <c r="J189" s="181"/>
    </row>
    <row r="190" spans="1:12" ht="18" customHeight="1">
      <c r="A190" s="23">
        <v>187</v>
      </c>
      <c r="B190" s="86" t="s">
        <v>373</v>
      </c>
      <c r="C190" s="93" t="s">
        <v>442</v>
      </c>
      <c r="D190" s="114" t="s">
        <v>440</v>
      </c>
      <c r="E190" s="82" t="s">
        <v>441</v>
      </c>
      <c r="F190" s="96"/>
      <c r="G190" s="30">
        <v>2000</v>
      </c>
      <c r="H190" s="32"/>
      <c r="I190" s="186"/>
      <c r="J190" s="181"/>
    </row>
    <row r="191" spans="1:12" ht="18" customHeight="1">
      <c r="A191" s="23">
        <v>188</v>
      </c>
      <c r="B191" s="86" t="s">
        <v>373</v>
      </c>
      <c r="C191" s="93" t="s">
        <v>443</v>
      </c>
      <c r="D191" s="114" t="s">
        <v>440</v>
      </c>
      <c r="E191" s="82" t="s">
        <v>441</v>
      </c>
      <c r="F191" s="96"/>
      <c r="G191" s="30">
        <v>200</v>
      </c>
      <c r="H191" s="32"/>
      <c r="I191" s="186"/>
      <c r="J191" s="181"/>
    </row>
    <row r="192" spans="1:12" ht="18" customHeight="1">
      <c r="A192" s="23">
        <v>189</v>
      </c>
      <c r="B192" s="86" t="s">
        <v>459</v>
      </c>
      <c r="C192" s="93" t="s">
        <v>460</v>
      </c>
      <c r="D192" s="114" t="s">
        <v>446</v>
      </c>
      <c r="E192" s="82" t="s">
        <v>89</v>
      </c>
      <c r="F192" s="96"/>
      <c r="G192" s="30">
        <v>1000</v>
      </c>
      <c r="H192" s="32"/>
      <c r="I192" s="186"/>
      <c r="J192" s="181"/>
    </row>
    <row r="193" spans="1:10" ht="18" customHeight="1">
      <c r="A193" s="23">
        <v>191</v>
      </c>
      <c r="B193" s="86" t="s">
        <v>445</v>
      </c>
      <c r="C193" s="93" t="s">
        <v>448</v>
      </c>
      <c r="D193" s="114"/>
      <c r="E193" s="82" t="s">
        <v>89</v>
      </c>
      <c r="F193" s="96"/>
      <c r="G193" s="30">
        <v>1601.7</v>
      </c>
      <c r="H193" s="32"/>
      <c r="I193" s="186"/>
      <c r="J193" s="181"/>
    </row>
    <row r="194" spans="1:10" ht="18" customHeight="1">
      <c r="A194" s="23">
        <v>192</v>
      </c>
      <c r="B194" s="86" t="s">
        <v>445</v>
      </c>
      <c r="C194" s="93" t="s">
        <v>449</v>
      </c>
      <c r="D194" s="114" t="s">
        <v>446</v>
      </c>
      <c r="E194" s="82" t="s">
        <v>89</v>
      </c>
      <c r="F194" s="96"/>
      <c r="G194" s="30">
        <v>2000</v>
      </c>
      <c r="H194" s="32"/>
      <c r="I194" s="186"/>
      <c r="J194" s="181"/>
    </row>
    <row r="195" spans="1:10" ht="18" customHeight="1">
      <c r="A195" s="23">
        <v>193</v>
      </c>
      <c r="B195" s="86" t="s">
        <v>445</v>
      </c>
      <c r="C195" s="93" t="s">
        <v>450</v>
      </c>
      <c r="D195" s="114" t="s">
        <v>451</v>
      </c>
      <c r="E195" s="82" t="s">
        <v>89</v>
      </c>
      <c r="F195" s="96"/>
      <c r="G195" s="30">
        <v>1000</v>
      </c>
      <c r="H195" s="32"/>
      <c r="I195" s="186"/>
      <c r="J195" s="181"/>
    </row>
    <row r="196" spans="1:10" ht="18" customHeight="1">
      <c r="A196" s="23">
        <v>194</v>
      </c>
      <c r="B196" s="86" t="s">
        <v>447</v>
      </c>
      <c r="C196" s="93" t="s">
        <v>452</v>
      </c>
      <c r="D196" s="114" t="s">
        <v>453</v>
      </c>
      <c r="E196" s="82" t="s">
        <v>89</v>
      </c>
      <c r="F196" s="96"/>
      <c r="G196" s="30">
        <v>200</v>
      </c>
      <c r="H196" s="32"/>
      <c r="I196" s="186"/>
      <c r="J196" s="181"/>
    </row>
    <row r="197" spans="1:10" ht="18" customHeight="1">
      <c r="A197" s="23">
        <v>195</v>
      </c>
      <c r="B197" s="86" t="s">
        <v>454</v>
      </c>
      <c r="C197" s="93" t="s">
        <v>455</v>
      </c>
      <c r="D197" s="114" t="s">
        <v>446</v>
      </c>
      <c r="E197" s="82" t="s">
        <v>89</v>
      </c>
      <c r="F197" s="96"/>
      <c r="G197" s="30">
        <v>168.99</v>
      </c>
      <c r="H197" s="32"/>
      <c r="I197" s="186"/>
      <c r="J197" s="181"/>
    </row>
    <row r="198" spans="1:10" ht="18" customHeight="1">
      <c r="A198" s="23">
        <v>196</v>
      </c>
      <c r="B198" s="86" t="s">
        <v>456</v>
      </c>
      <c r="C198" s="93" t="s">
        <v>457</v>
      </c>
      <c r="D198" s="114" t="s">
        <v>458</v>
      </c>
      <c r="E198" s="82" t="s">
        <v>89</v>
      </c>
      <c r="F198" s="172"/>
      <c r="G198" s="30">
        <v>288</v>
      </c>
      <c r="H198" s="32"/>
      <c r="I198" s="186"/>
      <c r="J198" s="181"/>
    </row>
    <row r="199" spans="1:10" ht="18" customHeight="1">
      <c r="A199" s="23">
        <v>197</v>
      </c>
      <c r="B199" s="86" t="s">
        <v>462</v>
      </c>
      <c r="C199" s="93" t="s">
        <v>463</v>
      </c>
      <c r="D199" s="114" t="s">
        <v>464</v>
      </c>
      <c r="E199" s="82" t="s">
        <v>89</v>
      </c>
      <c r="F199" s="172"/>
      <c r="G199" s="30">
        <v>998</v>
      </c>
      <c r="H199" s="32"/>
      <c r="I199" s="186"/>
      <c r="J199" s="181"/>
    </row>
    <row r="200" spans="1:10" ht="18" customHeight="1">
      <c r="A200" s="23">
        <v>198</v>
      </c>
      <c r="B200" s="86" t="s">
        <v>462</v>
      </c>
      <c r="C200" s="93"/>
      <c r="D200" s="224" t="s">
        <v>556</v>
      </c>
      <c r="E200" s="225"/>
      <c r="F200" s="226"/>
      <c r="G200" s="89"/>
      <c r="H200" s="89"/>
      <c r="I200" s="186">
        <v>-3500</v>
      </c>
      <c r="J200" s="181"/>
    </row>
    <row r="201" spans="1:10" ht="18" customHeight="1">
      <c r="A201" s="23">
        <v>199</v>
      </c>
      <c r="B201" s="86" t="s">
        <v>462</v>
      </c>
      <c r="C201" s="93"/>
      <c r="D201" s="224" t="s">
        <v>557</v>
      </c>
      <c r="E201" s="225"/>
      <c r="F201" s="226"/>
      <c r="G201" s="89"/>
      <c r="H201" s="89"/>
      <c r="I201" s="186">
        <v>-3500</v>
      </c>
      <c r="J201" s="181"/>
    </row>
    <row r="202" spans="1:10" ht="18" customHeight="1">
      <c r="A202" s="23">
        <v>200</v>
      </c>
      <c r="B202" s="86" t="s">
        <v>462</v>
      </c>
      <c r="C202" s="93"/>
      <c r="D202" s="224" t="s">
        <v>466</v>
      </c>
      <c r="E202" s="225"/>
      <c r="F202" s="226"/>
      <c r="G202" s="89"/>
      <c r="H202" s="89"/>
      <c r="I202" s="186">
        <v>-3500</v>
      </c>
      <c r="J202" s="181"/>
    </row>
    <row r="203" spans="1:10" ht="18" customHeight="1">
      <c r="A203" s="23">
        <v>201</v>
      </c>
      <c r="B203" s="86" t="s">
        <v>465</v>
      </c>
      <c r="C203" s="93" t="s">
        <v>184</v>
      </c>
      <c r="D203" s="82" t="s">
        <v>186</v>
      </c>
      <c r="E203" s="82" t="s">
        <v>467</v>
      </c>
      <c r="F203" s="96" t="s">
        <v>468</v>
      </c>
      <c r="G203" s="30"/>
      <c r="H203" s="32">
        <v>399</v>
      </c>
      <c r="I203" s="186"/>
      <c r="J203" s="181"/>
    </row>
    <row r="204" spans="1:10" ht="18" customHeight="1">
      <c r="A204" s="23">
        <v>202</v>
      </c>
      <c r="B204" s="86" t="s">
        <v>465</v>
      </c>
      <c r="C204" s="93" t="s">
        <v>469</v>
      </c>
      <c r="D204" s="114"/>
      <c r="E204" s="82" t="s">
        <v>470</v>
      </c>
      <c r="F204" s="96" t="s">
        <v>471</v>
      </c>
      <c r="G204" s="113"/>
      <c r="H204" s="117">
        <v>308</v>
      </c>
      <c r="I204" s="189"/>
      <c r="J204" s="181"/>
    </row>
    <row r="205" spans="1:10" ht="18" customHeight="1">
      <c r="A205" s="23">
        <v>203</v>
      </c>
      <c r="B205" s="86" t="s">
        <v>465</v>
      </c>
      <c r="C205" s="93" t="s">
        <v>472</v>
      </c>
      <c r="D205" s="114" t="s">
        <v>473</v>
      </c>
      <c r="E205" s="82" t="s">
        <v>474</v>
      </c>
      <c r="F205" s="96" t="s">
        <v>643</v>
      </c>
      <c r="G205" s="113"/>
      <c r="H205" s="117">
        <v>520</v>
      </c>
      <c r="I205" s="189"/>
      <c r="J205" s="181"/>
    </row>
    <row r="206" spans="1:10" ht="18" customHeight="1">
      <c r="A206" s="23">
        <v>204</v>
      </c>
      <c r="B206" s="86" t="s">
        <v>465</v>
      </c>
      <c r="C206" s="93" t="s">
        <v>472</v>
      </c>
      <c r="D206" s="114" t="s">
        <v>473</v>
      </c>
      <c r="E206" s="82" t="s">
        <v>474</v>
      </c>
      <c r="F206" s="96" t="s">
        <v>475</v>
      </c>
      <c r="G206" s="113"/>
      <c r="H206" s="117">
        <v>555</v>
      </c>
      <c r="I206" s="189"/>
      <c r="J206" s="181"/>
    </row>
    <row r="207" spans="1:10" ht="18" customHeight="1">
      <c r="A207" s="23">
        <v>205</v>
      </c>
      <c r="B207" s="86" t="s">
        <v>477</v>
      </c>
      <c r="C207" s="93" t="s">
        <v>478</v>
      </c>
      <c r="D207" s="114" t="s">
        <v>479</v>
      </c>
      <c r="E207" s="82" t="s">
        <v>480</v>
      </c>
      <c r="F207" s="96" t="s">
        <v>481</v>
      </c>
      <c r="G207" s="113"/>
      <c r="H207" s="117">
        <v>188</v>
      </c>
      <c r="I207" s="189"/>
      <c r="J207" s="181"/>
    </row>
    <row r="208" spans="1:10" ht="18" customHeight="1">
      <c r="A208" s="23">
        <v>206</v>
      </c>
      <c r="B208" s="86" t="s">
        <v>477</v>
      </c>
      <c r="C208" s="93" t="s">
        <v>482</v>
      </c>
      <c r="D208" s="114" t="s">
        <v>483</v>
      </c>
      <c r="E208" s="82" t="s">
        <v>484</v>
      </c>
      <c r="F208" s="96" t="s">
        <v>481</v>
      </c>
      <c r="G208" s="113"/>
      <c r="H208" s="117">
        <v>188</v>
      </c>
      <c r="I208" s="189"/>
      <c r="J208" s="181"/>
    </row>
    <row r="209" spans="1:10" ht="18" customHeight="1">
      <c r="A209" s="23">
        <v>207</v>
      </c>
      <c r="B209" s="86" t="s">
        <v>477</v>
      </c>
      <c r="C209" s="93" t="s">
        <v>485</v>
      </c>
      <c r="D209" s="82" t="s">
        <v>486</v>
      </c>
      <c r="E209" s="82" t="s">
        <v>487</v>
      </c>
      <c r="F209" s="82" t="s">
        <v>488</v>
      </c>
      <c r="G209" s="30"/>
      <c r="H209" s="32">
        <v>330</v>
      </c>
      <c r="I209" s="186"/>
      <c r="J209" s="181"/>
    </row>
    <row r="210" spans="1:10" ht="18" customHeight="1">
      <c r="A210" s="23">
        <v>208</v>
      </c>
      <c r="B210" s="86" t="s">
        <v>477</v>
      </c>
      <c r="C210" s="93" t="s">
        <v>485</v>
      </c>
      <c r="D210" s="82" t="s">
        <v>486</v>
      </c>
      <c r="E210" s="82" t="s">
        <v>489</v>
      </c>
      <c r="F210" s="96" t="s">
        <v>481</v>
      </c>
      <c r="G210" s="113"/>
      <c r="H210" s="117">
        <v>188</v>
      </c>
      <c r="I210" s="186"/>
      <c r="J210" s="181"/>
    </row>
    <row r="211" spans="1:10" ht="18" customHeight="1">
      <c r="A211" s="23">
        <v>209</v>
      </c>
      <c r="B211" s="86" t="s">
        <v>477</v>
      </c>
      <c r="C211" s="93" t="s">
        <v>485</v>
      </c>
      <c r="D211" s="82" t="s">
        <v>486</v>
      </c>
      <c r="E211" s="82" t="s">
        <v>490</v>
      </c>
      <c r="F211" s="96" t="s">
        <v>481</v>
      </c>
      <c r="G211" s="113"/>
      <c r="H211" s="117">
        <v>188</v>
      </c>
      <c r="I211" s="186"/>
      <c r="J211" s="181"/>
    </row>
    <row r="212" spans="1:10" ht="18" customHeight="1">
      <c r="A212" s="23">
        <v>210</v>
      </c>
      <c r="B212" s="86" t="s">
        <v>477</v>
      </c>
      <c r="C212" s="93" t="s">
        <v>485</v>
      </c>
      <c r="D212" s="82" t="s">
        <v>486</v>
      </c>
      <c r="E212" s="82" t="s">
        <v>491</v>
      </c>
      <c r="F212" s="96" t="s">
        <v>481</v>
      </c>
      <c r="G212" s="113"/>
      <c r="H212" s="117">
        <v>188</v>
      </c>
      <c r="I212" s="186"/>
      <c r="J212" s="181"/>
    </row>
    <row r="213" spans="1:10" ht="18" customHeight="1">
      <c r="A213" s="23">
        <v>211</v>
      </c>
      <c r="B213" s="86" t="s">
        <v>477</v>
      </c>
      <c r="C213" s="93" t="s">
        <v>492</v>
      </c>
      <c r="D213" s="82"/>
      <c r="E213" s="82" t="s">
        <v>493</v>
      </c>
      <c r="F213" s="82" t="s">
        <v>494</v>
      </c>
      <c r="G213" s="30"/>
      <c r="H213" s="32">
        <v>238</v>
      </c>
      <c r="I213" s="186"/>
      <c r="J213" s="181"/>
    </row>
    <row r="214" spans="1:10" ht="18" customHeight="1">
      <c r="A214" s="23">
        <v>212</v>
      </c>
      <c r="B214" s="86" t="s">
        <v>604</v>
      </c>
      <c r="C214" s="93"/>
      <c r="D214" s="221" t="s">
        <v>355</v>
      </c>
      <c r="E214" s="222"/>
      <c r="F214" s="223"/>
      <c r="G214" s="30"/>
      <c r="H214" s="32"/>
      <c r="I214" s="186">
        <v>-20</v>
      </c>
      <c r="J214" s="181"/>
    </row>
    <row r="215" spans="1:10" ht="18" customHeight="1">
      <c r="A215" s="23">
        <v>213</v>
      </c>
      <c r="B215" s="86" t="s">
        <v>499</v>
      </c>
      <c r="C215" s="93"/>
      <c r="D215" s="221" t="s">
        <v>269</v>
      </c>
      <c r="E215" s="222"/>
      <c r="F215" s="223"/>
      <c r="G215" s="30"/>
      <c r="H215" s="32"/>
      <c r="I215" s="186">
        <v>-2</v>
      </c>
      <c r="J215" s="181"/>
    </row>
    <row r="216" spans="1:10" ht="18" customHeight="1">
      <c r="A216" s="23">
        <v>214</v>
      </c>
      <c r="B216" s="86" t="s">
        <v>495</v>
      </c>
      <c r="C216" s="93" t="s">
        <v>496</v>
      </c>
      <c r="D216" s="82" t="s">
        <v>497</v>
      </c>
      <c r="E216" s="82" t="s">
        <v>498</v>
      </c>
      <c r="F216" s="82"/>
      <c r="G216" s="30">
        <v>200</v>
      </c>
      <c r="H216" s="32"/>
      <c r="I216" s="186"/>
      <c r="J216" s="181"/>
    </row>
    <row r="217" spans="1:10" ht="18" customHeight="1">
      <c r="A217" s="23">
        <v>215</v>
      </c>
      <c r="B217" s="86" t="s">
        <v>500</v>
      </c>
      <c r="C217" s="93" t="s">
        <v>119</v>
      </c>
      <c r="D217" s="82" t="s">
        <v>120</v>
      </c>
      <c r="E217" s="82" t="s">
        <v>501</v>
      </c>
      <c r="F217" s="82" t="s">
        <v>502</v>
      </c>
      <c r="G217" s="30"/>
      <c r="H217" s="32">
        <v>288</v>
      </c>
      <c r="I217" s="186"/>
      <c r="J217" s="181"/>
    </row>
    <row r="218" spans="1:10" ht="18" customHeight="1">
      <c r="A218" s="23">
        <v>216</v>
      </c>
      <c r="B218" s="86" t="s">
        <v>500</v>
      </c>
      <c r="C218" s="93" t="s">
        <v>503</v>
      </c>
      <c r="D218" s="82"/>
      <c r="E218" s="82" t="s">
        <v>504</v>
      </c>
      <c r="F218" s="82" t="s">
        <v>505</v>
      </c>
      <c r="G218" s="30"/>
      <c r="H218" s="32">
        <v>288</v>
      </c>
      <c r="I218" s="186"/>
      <c r="J218" s="181"/>
    </row>
    <row r="219" spans="1:10" ht="18" customHeight="1">
      <c r="A219" s="23">
        <v>217</v>
      </c>
      <c r="B219" s="86" t="s">
        <v>500</v>
      </c>
      <c r="C219" s="93" t="s">
        <v>506</v>
      </c>
      <c r="D219" s="82" t="s">
        <v>507</v>
      </c>
      <c r="E219" s="82" t="s">
        <v>480</v>
      </c>
      <c r="F219" s="82" t="s">
        <v>508</v>
      </c>
      <c r="G219" s="30"/>
      <c r="H219" s="32">
        <v>288</v>
      </c>
      <c r="I219" s="186"/>
      <c r="J219" s="181"/>
    </row>
    <row r="220" spans="1:10" ht="18" customHeight="1">
      <c r="A220" s="23">
        <v>218</v>
      </c>
      <c r="B220" s="86" t="s">
        <v>500</v>
      </c>
      <c r="C220" s="93" t="s">
        <v>506</v>
      </c>
      <c r="D220" s="82" t="s">
        <v>507</v>
      </c>
      <c r="E220" s="82" t="s">
        <v>484</v>
      </c>
      <c r="F220" s="82" t="s">
        <v>508</v>
      </c>
      <c r="G220" s="30"/>
      <c r="H220" s="32">
        <v>288</v>
      </c>
      <c r="I220" s="186"/>
      <c r="J220" s="181"/>
    </row>
    <row r="221" spans="1:10" ht="18" customHeight="1">
      <c r="A221" s="23">
        <v>219</v>
      </c>
      <c r="B221" s="86" t="s">
        <v>500</v>
      </c>
      <c r="C221" s="93" t="s">
        <v>506</v>
      </c>
      <c r="D221" s="82" t="s">
        <v>507</v>
      </c>
      <c r="E221" s="82" t="s">
        <v>489</v>
      </c>
      <c r="F221" s="82" t="s">
        <v>508</v>
      </c>
      <c r="G221" s="30"/>
      <c r="H221" s="32">
        <v>288</v>
      </c>
      <c r="I221" s="186"/>
      <c r="J221" s="181"/>
    </row>
    <row r="222" spans="1:10" ht="18" customHeight="1">
      <c r="A222" s="23">
        <v>220</v>
      </c>
      <c r="B222" s="86" t="s">
        <v>500</v>
      </c>
      <c r="C222" s="93" t="s">
        <v>509</v>
      </c>
      <c r="D222" s="82" t="s">
        <v>120</v>
      </c>
      <c r="E222" s="82" t="s">
        <v>510</v>
      </c>
      <c r="F222" s="82"/>
      <c r="G222" s="30">
        <v>880</v>
      </c>
      <c r="H222" s="32"/>
      <c r="I222" s="186"/>
      <c r="J222" s="181"/>
    </row>
    <row r="223" spans="1:10" ht="18" customHeight="1">
      <c r="A223" s="23">
        <v>221</v>
      </c>
      <c r="B223" s="86" t="s">
        <v>511</v>
      </c>
      <c r="C223" s="93"/>
      <c r="D223" s="221" t="s">
        <v>529</v>
      </c>
      <c r="E223" s="222"/>
      <c r="F223" s="223"/>
      <c r="G223" s="30"/>
      <c r="H223" s="32"/>
      <c r="I223" s="186">
        <v>-10000</v>
      </c>
      <c r="J223" s="181"/>
    </row>
    <row r="224" spans="1:10" ht="18" customHeight="1">
      <c r="A224" s="23">
        <v>222</v>
      </c>
      <c r="B224" s="86" t="s">
        <v>512</v>
      </c>
      <c r="C224" s="93" t="s">
        <v>513</v>
      </c>
      <c r="D224" s="82" t="s">
        <v>514</v>
      </c>
      <c r="E224" s="82" t="s">
        <v>515</v>
      </c>
      <c r="F224" s="82"/>
      <c r="G224" s="30">
        <v>200</v>
      </c>
      <c r="H224" s="32"/>
      <c r="I224" s="186"/>
      <c r="J224" s="181"/>
    </row>
    <row r="225" spans="1:10" ht="18" customHeight="1">
      <c r="A225" s="23">
        <v>223</v>
      </c>
      <c r="B225" s="86" t="s">
        <v>516</v>
      </c>
      <c r="C225" s="93" t="s">
        <v>184</v>
      </c>
      <c r="D225" s="82" t="s">
        <v>186</v>
      </c>
      <c r="E225" s="82" t="s">
        <v>467</v>
      </c>
      <c r="F225" s="82" t="s">
        <v>517</v>
      </c>
      <c r="G225" s="30"/>
      <c r="H225" s="32">
        <v>588</v>
      </c>
      <c r="I225" s="186"/>
      <c r="J225" s="181"/>
    </row>
    <row r="226" spans="1:10" ht="18" customHeight="1">
      <c r="A226" s="23">
        <v>224</v>
      </c>
      <c r="B226" s="86" t="s">
        <v>516</v>
      </c>
      <c r="C226" s="93" t="s">
        <v>518</v>
      </c>
      <c r="D226" s="82" t="s">
        <v>519</v>
      </c>
      <c r="E226" s="82" t="s">
        <v>520</v>
      </c>
      <c r="F226" s="82" t="s">
        <v>521</v>
      </c>
      <c r="G226" s="30"/>
      <c r="H226" s="32">
        <v>333</v>
      </c>
      <c r="I226" s="186"/>
      <c r="J226" s="181"/>
    </row>
    <row r="227" spans="1:10" ht="18" customHeight="1">
      <c r="A227" s="23">
        <v>225</v>
      </c>
      <c r="B227" s="86" t="s">
        <v>516</v>
      </c>
      <c r="C227" s="93" t="s">
        <v>522</v>
      </c>
      <c r="D227" s="82"/>
      <c r="E227" s="82" t="s">
        <v>523</v>
      </c>
      <c r="F227" s="82" t="s">
        <v>524</v>
      </c>
      <c r="G227" s="30"/>
      <c r="H227" s="32">
        <v>168</v>
      </c>
      <c r="I227" s="186"/>
      <c r="J227" s="181"/>
    </row>
    <row r="228" spans="1:10" ht="18" customHeight="1">
      <c r="A228" s="23">
        <v>226</v>
      </c>
      <c r="B228" s="86" t="s">
        <v>516</v>
      </c>
      <c r="C228" s="93" t="s">
        <v>525</v>
      </c>
      <c r="D228" s="82"/>
      <c r="E228" s="82" t="s">
        <v>526</v>
      </c>
      <c r="F228" s="82" t="s">
        <v>527</v>
      </c>
      <c r="G228" s="30"/>
      <c r="H228" s="32">
        <v>288</v>
      </c>
      <c r="I228" s="186"/>
      <c r="J228" s="181"/>
    </row>
    <row r="229" spans="1:10" ht="18" customHeight="1">
      <c r="A229" s="23">
        <v>227</v>
      </c>
      <c r="B229" s="86" t="s">
        <v>528</v>
      </c>
      <c r="C229" s="93"/>
      <c r="D229" s="221" t="s">
        <v>530</v>
      </c>
      <c r="E229" s="222"/>
      <c r="F229" s="223"/>
      <c r="G229" s="30"/>
      <c r="H229" s="32"/>
      <c r="I229" s="186">
        <v>-20000</v>
      </c>
      <c r="J229" s="181"/>
    </row>
    <row r="230" spans="1:10" ht="18" customHeight="1">
      <c r="A230" s="23">
        <v>229</v>
      </c>
      <c r="B230" s="86" t="s">
        <v>531</v>
      </c>
      <c r="C230" s="93" t="s">
        <v>533</v>
      </c>
      <c r="D230" s="82"/>
      <c r="E230" s="82" t="s">
        <v>532</v>
      </c>
      <c r="F230" s="82"/>
      <c r="G230" s="30">
        <v>88</v>
      </c>
      <c r="H230" s="32"/>
      <c r="I230" s="186"/>
      <c r="J230" s="181"/>
    </row>
    <row r="231" spans="1:10" ht="18" customHeight="1">
      <c r="A231" s="23">
        <v>230</v>
      </c>
      <c r="B231" s="86" t="s">
        <v>531</v>
      </c>
      <c r="C231" s="93" t="s">
        <v>533</v>
      </c>
      <c r="D231" s="82"/>
      <c r="E231" s="82" t="s">
        <v>532</v>
      </c>
      <c r="F231" s="82"/>
      <c r="G231" s="30">
        <v>100</v>
      </c>
      <c r="H231" s="32"/>
      <c r="I231" s="186"/>
      <c r="J231" s="181"/>
    </row>
    <row r="232" spans="1:10" ht="18" customHeight="1">
      <c r="A232" s="23">
        <v>231</v>
      </c>
      <c r="B232" s="86" t="s">
        <v>531</v>
      </c>
      <c r="C232" s="93" t="s">
        <v>534</v>
      </c>
      <c r="D232" s="82"/>
      <c r="E232" s="82" t="s">
        <v>532</v>
      </c>
      <c r="F232" s="82"/>
      <c r="G232" s="30">
        <v>168.99</v>
      </c>
      <c r="H232" s="32"/>
      <c r="I232" s="186"/>
      <c r="J232" s="181"/>
    </row>
    <row r="233" spans="1:10" ht="18" customHeight="1">
      <c r="A233" s="23">
        <v>232</v>
      </c>
      <c r="B233" s="86" t="s">
        <v>531</v>
      </c>
      <c r="C233" s="93" t="s">
        <v>535</v>
      </c>
      <c r="D233" s="82" t="s">
        <v>536</v>
      </c>
      <c r="E233" s="82" t="s">
        <v>532</v>
      </c>
      <c r="F233" s="82"/>
      <c r="G233" s="30">
        <v>66.66</v>
      </c>
      <c r="H233" s="32"/>
      <c r="I233" s="186"/>
      <c r="J233" s="181"/>
    </row>
    <row r="234" spans="1:10" ht="18" customHeight="1">
      <c r="A234" s="23">
        <v>233</v>
      </c>
      <c r="B234" s="86" t="s">
        <v>537</v>
      </c>
      <c r="C234" s="93" t="s">
        <v>538</v>
      </c>
      <c r="D234" s="82" t="s">
        <v>539</v>
      </c>
      <c r="E234" s="82" t="s">
        <v>89</v>
      </c>
      <c r="F234" s="82"/>
      <c r="G234" s="30">
        <v>200</v>
      </c>
      <c r="H234" s="32"/>
      <c r="I234" s="186"/>
      <c r="J234" s="181"/>
    </row>
    <row r="235" spans="1:10" ht="18" customHeight="1">
      <c r="A235" s="23">
        <v>235</v>
      </c>
      <c r="B235" s="86" t="s">
        <v>540</v>
      </c>
      <c r="C235" s="93" t="s">
        <v>541</v>
      </c>
      <c r="D235" s="82" t="s">
        <v>542</v>
      </c>
      <c r="E235" s="82" t="s">
        <v>467</v>
      </c>
      <c r="F235" s="82" t="s">
        <v>643</v>
      </c>
      <c r="G235" s="30"/>
      <c r="H235" s="32">
        <v>668</v>
      </c>
      <c r="I235" s="186"/>
      <c r="J235" s="181"/>
    </row>
    <row r="236" spans="1:10" ht="18" customHeight="1">
      <c r="A236" s="23">
        <v>236</v>
      </c>
      <c r="B236" s="86" t="s">
        <v>540</v>
      </c>
      <c r="C236" s="93" t="s">
        <v>544</v>
      </c>
      <c r="D236" s="82" t="s">
        <v>545</v>
      </c>
      <c r="E236" s="82" t="s">
        <v>523</v>
      </c>
      <c r="F236" s="82" t="s">
        <v>546</v>
      </c>
      <c r="G236" s="30"/>
      <c r="H236" s="32">
        <v>130</v>
      </c>
      <c r="I236" s="186"/>
      <c r="J236" s="181"/>
    </row>
    <row r="237" spans="1:10" ht="18" customHeight="1">
      <c r="A237" s="23">
        <v>237</v>
      </c>
      <c r="B237" s="86" t="s">
        <v>540</v>
      </c>
      <c r="C237" s="93" t="s">
        <v>547</v>
      </c>
      <c r="D237" s="82" t="s">
        <v>548</v>
      </c>
      <c r="E237" s="82" t="s">
        <v>549</v>
      </c>
      <c r="F237" s="82" t="s">
        <v>550</v>
      </c>
      <c r="G237" s="30"/>
      <c r="H237" s="32">
        <v>200</v>
      </c>
      <c r="I237" s="186"/>
      <c r="J237" s="181"/>
    </row>
    <row r="238" spans="1:10" ht="18" customHeight="1">
      <c r="A238" s="23">
        <v>238</v>
      </c>
      <c r="B238" s="86" t="s">
        <v>540</v>
      </c>
      <c r="C238" s="93" t="s">
        <v>547</v>
      </c>
      <c r="D238" s="82" t="s">
        <v>548</v>
      </c>
      <c r="E238" s="82" t="s">
        <v>551</v>
      </c>
      <c r="F238" s="82" t="s">
        <v>552</v>
      </c>
      <c r="G238" s="30"/>
      <c r="H238" s="32">
        <v>388</v>
      </c>
      <c r="I238" s="186"/>
      <c r="J238" s="181"/>
    </row>
    <row r="239" spans="1:10" ht="18" customHeight="1">
      <c r="A239" s="23">
        <v>239</v>
      </c>
      <c r="B239" s="86" t="s">
        <v>540</v>
      </c>
      <c r="C239" s="93" t="s">
        <v>533</v>
      </c>
      <c r="D239" s="82"/>
      <c r="E239" s="82" t="s">
        <v>553</v>
      </c>
      <c r="F239" s="82"/>
      <c r="G239" s="30">
        <v>66</v>
      </c>
      <c r="H239" s="32"/>
      <c r="I239" s="186"/>
      <c r="J239" s="181"/>
    </row>
    <row r="240" spans="1:10" ht="18" customHeight="1">
      <c r="A240" s="23">
        <v>240</v>
      </c>
      <c r="B240" s="86" t="s">
        <v>543</v>
      </c>
      <c r="C240" s="93" t="s">
        <v>554</v>
      </c>
      <c r="D240" s="82" t="s">
        <v>555</v>
      </c>
      <c r="E240" s="82" t="s">
        <v>553</v>
      </c>
      <c r="F240" s="82"/>
      <c r="G240" s="30">
        <v>200</v>
      </c>
      <c r="H240" s="32"/>
      <c r="I240" s="186"/>
      <c r="J240" s="181"/>
    </row>
    <row r="241" spans="1:10" ht="18" customHeight="1">
      <c r="A241" s="23">
        <v>241</v>
      </c>
      <c r="B241" s="86" t="s">
        <v>543</v>
      </c>
      <c r="C241" s="93"/>
      <c r="D241" s="224" t="s">
        <v>561</v>
      </c>
      <c r="E241" s="225"/>
      <c r="F241" s="226"/>
      <c r="G241" s="89"/>
      <c r="H241" s="89"/>
      <c r="I241" s="186">
        <v>-3500</v>
      </c>
      <c r="J241" s="181"/>
    </row>
    <row r="242" spans="1:10" ht="18" customHeight="1">
      <c r="A242" s="23">
        <v>242</v>
      </c>
      <c r="B242" s="86" t="s">
        <v>543</v>
      </c>
      <c r="C242" s="93"/>
      <c r="D242" s="224" t="s">
        <v>560</v>
      </c>
      <c r="E242" s="225"/>
      <c r="F242" s="226"/>
      <c r="G242" s="89"/>
      <c r="H242" s="89"/>
      <c r="I242" s="186">
        <v>-3500</v>
      </c>
      <c r="J242" s="181"/>
    </row>
    <row r="243" spans="1:10" ht="18" customHeight="1">
      <c r="A243" s="23">
        <v>243</v>
      </c>
      <c r="B243" s="86" t="s">
        <v>543</v>
      </c>
      <c r="C243" s="93"/>
      <c r="D243" s="224" t="s">
        <v>558</v>
      </c>
      <c r="E243" s="225"/>
      <c r="F243" s="226"/>
      <c r="G243" s="89"/>
      <c r="H243" s="89"/>
      <c r="I243" s="186">
        <v>-3500</v>
      </c>
      <c r="J243" s="181"/>
    </row>
    <row r="244" spans="1:10" ht="18" customHeight="1">
      <c r="A244" s="23">
        <v>244</v>
      </c>
      <c r="B244" s="86" t="s">
        <v>564</v>
      </c>
      <c r="C244" s="93" t="s">
        <v>533</v>
      </c>
      <c r="D244" s="82" t="s">
        <v>565</v>
      </c>
      <c r="E244" s="82" t="s">
        <v>566</v>
      </c>
      <c r="F244" s="82"/>
      <c r="G244" s="30">
        <v>100</v>
      </c>
      <c r="H244" s="32"/>
      <c r="I244" s="186"/>
      <c r="J244" s="181"/>
    </row>
    <row r="245" spans="1:10" ht="18" customHeight="1">
      <c r="A245" s="23">
        <v>245</v>
      </c>
      <c r="B245" s="86" t="s">
        <v>567</v>
      </c>
      <c r="C245" s="93"/>
      <c r="D245" s="221" t="s">
        <v>569</v>
      </c>
      <c r="E245" s="222"/>
      <c r="F245" s="223"/>
      <c r="G245" s="30"/>
      <c r="H245" s="32"/>
      <c r="I245" s="186">
        <v>-20000</v>
      </c>
      <c r="J245" s="181"/>
    </row>
    <row r="246" spans="1:10" ht="18" customHeight="1">
      <c r="A246" s="23">
        <v>246</v>
      </c>
      <c r="B246" s="86" t="s">
        <v>568</v>
      </c>
      <c r="C246" s="93"/>
      <c r="D246" s="221" t="s">
        <v>570</v>
      </c>
      <c r="E246" s="222"/>
      <c r="F246" s="223"/>
      <c r="G246" s="30"/>
      <c r="H246" s="32"/>
      <c r="I246" s="186">
        <v>-5000</v>
      </c>
      <c r="J246" s="181"/>
    </row>
    <row r="247" spans="1:10" ht="18" customHeight="1">
      <c r="A247" s="23">
        <v>247</v>
      </c>
      <c r="B247" s="86" t="s">
        <v>571</v>
      </c>
      <c r="C247" s="93" t="s">
        <v>572</v>
      </c>
      <c r="D247" s="82"/>
      <c r="E247" s="82" t="s">
        <v>574</v>
      </c>
      <c r="F247" s="82"/>
      <c r="G247" s="30">
        <f>66+100</f>
        <v>166</v>
      </c>
      <c r="H247" s="32"/>
      <c r="I247" s="186"/>
      <c r="J247" s="181"/>
    </row>
    <row r="248" spans="1:10" ht="18" customHeight="1">
      <c r="A248" s="23">
        <v>249</v>
      </c>
      <c r="B248" s="86" t="s">
        <v>573</v>
      </c>
      <c r="C248" s="93" t="s">
        <v>575</v>
      </c>
      <c r="D248" s="82" t="s">
        <v>576</v>
      </c>
      <c r="E248" s="82" t="s">
        <v>577</v>
      </c>
      <c r="F248" s="82" t="s">
        <v>578</v>
      </c>
      <c r="G248" s="30"/>
      <c r="H248" s="32">
        <v>888</v>
      </c>
      <c r="I248" s="186"/>
      <c r="J248" s="181"/>
    </row>
    <row r="249" spans="1:10" ht="18" customHeight="1">
      <c r="A249" s="23">
        <v>250</v>
      </c>
      <c r="B249" s="86" t="s">
        <v>573</v>
      </c>
      <c r="C249" s="93" t="s">
        <v>579</v>
      </c>
      <c r="D249" s="82" t="s">
        <v>580</v>
      </c>
      <c r="E249" s="82" t="s">
        <v>581</v>
      </c>
      <c r="F249" s="82" t="s">
        <v>582</v>
      </c>
      <c r="G249" s="30"/>
      <c r="H249" s="32">
        <v>142</v>
      </c>
      <c r="I249" s="186"/>
      <c r="J249" s="181"/>
    </row>
    <row r="250" spans="1:10" ht="18" customHeight="1">
      <c r="A250" s="23">
        <v>251</v>
      </c>
      <c r="B250" s="86" t="s">
        <v>573</v>
      </c>
      <c r="C250" s="93" t="s">
        <v>579</v>
      </c>
      <c r="D250" s="82" t="s">
        <v>580</v>
      </c>
      <c r="E250" s="82" t="s">
        <v>581</v>
      </c>
      <c r="F250" s="82" t="s">
        <v>582</v>
      </c>
      <c r="G250" s="30"/>
      <c r="H250" s="32">
        <v>138</v>
      </c>
      <c r="I250" s="186"/>
      <c r="J250" s="181"/>
    </row>
    <row r="251" spans="1:10" ht="18" customHeight="1">
      <c r="A251" s="23">
        <v>252</v>
      </c>
      <c r="B251" s="86" t="s">
        <v>588</v>
      </c>
      <c r="C251" s="93" t="s">
        <v>583</v>
      </c>
      <c r="D251" s="82" t="s">
        <v>584</v>
      </c>
      <c r="E251" s="82" t="s">
        <v>585</v>
      </c>
      <c r="F251" s="82" t="s">
        <v>586</v>
      </c>
      <c r="G251" s="30"/>
      <c r="H251" s="32">
        <v>158</v>
      </c>
      <c r="I251" s="186"/>
      <c r="J251" s="181"/>
    </row>
    <row r="252" spans="1:10" ht="18" customHeight="1">
      <c r="A252" s="23">
        <v>253</v>
      </c>
      <c r="B252" s="86" t="s">
        <v>603</v>
      </c>
      <c r="C252" s="93"/>
      <c r="D252" s="221" t="s">
        <v>355</v>
      </c>
      <c r="E252" s="222"/>
      <c r="F252" s="223"/>
      <c r="G252" s="30"/>
      <c r="H252" s="32"/>
      <c r="I252" s="186">
        <v>-20</v>
      </c>
      <c r="J252" s="181"/>
    </row>
    <row r="253" spans="1:10" ht="18" customHeight="1">
      <c r="A253" s="23">
        <v>254</v>
      </c>
      <c r="B253" s="86" t="s">
        <v>589</v>
      </c>
      <c r="C253" s="93"/>
      <c r="D253" s="221" t="s">
        <v>269</v>
      </c>
      <c r="E253" s="222"/>
      <c r="F253" s="223"/>
      <c r="G253" s="30"/>
      <c r="H253" s="32"/>
      <c r="I253" s="186">
        <v>-2</v>
      </c>
      <c r="J253" s="181"/>
    </row>
    <row r="254" spans="1:10" ht="18" customHeight="1">
      <c r="A254" s="23">
        <v>255</v>
      </c>
      <c r="B254" s="86" t="s">
        <v>587</v>
      </c>
      <c r="C254" s="93" t="s">
        <v>533</v>
      </c>
      <c r="D254" s="82" t="s">
        <v>91</v>
      </c>
      <c r="E254" s="82" t="s">
        <v>89</v>
      </c>
      <c r="F254" s="82"/>
      <c r="G254" s="30">
        <v>217</v>
      </c>
      <c r="H254" s="32"/>
      <c r="I254" s="186"/>
      <c r="J254" s="181"/>
    </row>
    <row r="255" spans="1:10" ht="18" customHeight="1">
      <c r="A255" s="23">
        <v>256</v>
      </c>
      <c r="B255" s="86" t="s">
        <v>590</v>
      </c>
      <c r="C255" s="93" t="s">
        <v>591</v>
      </c>
      <c r="D255" s="82" t="s">
        <v>592</v>
      </c>
      <c r="E255" s="82" t="s">
        <v>593</v>
      </c>
      <c r="F255" s="82" t="s">
        <v>594</v>
      </c>
      <c r="G255" s="30"/>
      <c r="H255" s="32">
        <v>418</v>
      </c>
      <c r="I255" s="186"/>
      <c r="J255" s="181"/>
    </row>
    <row r="256" spans="1:10" ht="18" customHeight="1">
      <c r="A256" s="23">
        <v>257</v>
      </c>
      <c r="B256" s="86" t="s">
        <v>590</v>
      </c>
      <c r="C256" s="93" t="s">
        <v>591</v>
      </c>
      <c r="D256" s="82" t="s">
        <v>592</v>
      </c>
      <c r="E256" s="82" t="s">
        <v>593</v>
      </c>
      <c r="F256" s="82" t="s">
        <v>595</v>
      </c>
      <c r="G256" s="30"/>
      <c r="H256" s="32">
        <v>399</v>
      </c>
      <c r="I256" s="186"/>
      <c r="J256" s="181"/>
    </row>
    <row r="257" spans="1:10" ht="18" customHeight="1">
      <c r="A257" s="23">
        <v>258</v>
      </c>
      <c r="B257" s="86" t="s">
        <v>590</v>
      </c>
      <c r="C257" s="93" t="s">
        <v>596</v>
      </c>
      <c r="D257" s="82"/>
      <c r="E257" s="82" t="s">
        <v>597</v>
      </c>
      <c r="F257" s="82" t="s">
        <v>598</v>
      </c>
      <c r="G257" s="30"/>
      <c r="H257" s="32">
        <v>228</v>
      </c>
      <c r="I257" s="186"/>
      <c r="J257" s="181"/>
    </row>
    <row r="258" spans="1:10" ht="18" customHeight="1">
      <c r="A258" s="23">
        <v>259</v>
      </c>
      <c r="B258" s="86" t="s">
        <v>590</v>
      </c>
      <c r="C258" s="93" t="s">
        <v>599</v>
      </c>
      <c r="D258" s="82"/>
      <c r="E258" s="82" t="s">
        <v>600</v>
      </c>
      <c r="F258" s="82" t="s">
        <v>601</v>
      </c>
      <c r="G258" s="30"/>
      <c r="H258" s="32">
        <v>242</v>
      </c>
      <c r="I258" s="186"/>
      <c r="J258" s="181"/>
    </row>
    <row r="259" spans="1:10" ht="18" customHeight="1">
      <c r="A259" s="23">
        <v>260</v>
      </c>
      <c r="B259" s="86" t="s">
        <v>602</v>
      </c>
      <c r="C259" s="93"/>
      <c r="D259" s="221" t="s">
        <v>1073</v>
      </c>
      <c r="E259" s="222"/>
      <c r="F259" s="223"/>
      <c r="G259" s="30"/>
      <c r="H259" s="32"/>
      <c r="I259" s="186">
        <v>-10000</v>
      </c>
      <c r="J259" s="181"/>
    </row>
    <row r="260" spans="1:10" ht="18" customHeight="1">
      <c r="A260" s="23">
        <v>261</v>
      </c>
      <c r="B260" s="86" t="s">
        <v>607</v>
      </c>
      <c r="C260" s="93" t="s">
        <v>533</v>
      </c>
      <c r="D260" s="82" t="s">
        <v>608</v>
      </c>
      <c r="E260" s="82" t="s">
        <v>609</v>
      </c>
      <c r="F260" s="82"/>
      <c r="G260" s="30">
        <v>20000</v>
      </c>
      <c r="H260" s="32"/>
      <c r="I260" s="186"/>
      <c r="J260" s="181"/>
    </row>
    <row r="261" spans="1:10" ht="18" customHeight="1">
      <c r="A261" s="23">
        <v>262</v>
      </c>
      <c r="B261" s="86" t="s">
        <v>612</v>
      </c>
      <c r="C261" s="93" t="s">
        <v>115</v>
      </c>
      <c r="D261" s="82" t="s">
        <v>91</v>
      </c>
      <c r="E261" s="82" t="s">
        <v>593</v>
      </c>
      <c r="F261" s="82" t="s">
        <v>613</v>
      </c>
      <c r="G261" s="30"/>
      <c r="H261" s="32">
        <v>368</v>
      </c>
      <c r="I261" s="186"/>
      <c r="J261" s="181"/>
    </row>
    <row r="262" spans="1:10" ht="18" customHeight="1">
      <c r="A262" s="23">
        <v>263</v>
      </c>
      <c r="B262" s="86" t="s">
        <v>612</v>
      </c>
      <c r="C262" s="93" t="s">
        <v>614</v>
      </c>
      <c r="D262" s="82" t="s">
        <v>615</v>
      </c>
      <c r="E262" s="82" t="s">
        <v>616</v>
      </c>
      <c r="F262" s="82" t="s">
        <v>617</v>
      </c>
      <c r="G262" s="30"/>
      <c r="H262" s="32">
        <v>500</v>
      </c>
      <c r="I262" s="186"/>
      <c r="J262" s="181"/>
    </row>
    <row r="263" spans="1:10" ht="18" customHeight="1">
      <c r="A263" s="23">
        <v>264</v>
      </c>
      <c r="B263" s="86" t="s">
        <v>612</v>
      </c>
      <c r="C263" s="93" t="s">
        <v>618</v>
      </c>
      <c r="D263" s="82" t="s">
        <v>619</v>
      </c>
      <c r="E263" s="82" t="s">
        <v>620</v>
      </c>
      <c r="F263" s="82" t="s">
        <v>621</v>
      </c>
      <c r="G263" s="30"/>
      <c r="H263" s="32">
        <v>1269</v>
      </c>
      <c r="I263" s="186"/>
      <c r="J263" s="181"/>
    </row>
    <row r="264" spans="1:10" ht="18" customHeight="1">
      <c r="A264" s="23">
        <v>265</v>
      </c>
      <c r="B264" s="86" t="s">
        <v>612</v>
      </c>
      <c r="C264" s="93" t="s">
        <v>622</v>
      </c>
      <c r="D264" s="82" t="s">
        <v>623</v>
      </c>
      <c r="E264" s="82" t="s">
        <v>624</v>
      </c>
      <c r="F264" s="82" t="s">
        <v>626</v>
      </c>
      <c r="G264" s="30"/>
      <c r="H264" s="32">
        <v>88</v>
      </c>
      <c r="I264" s="186"/>
      <c r="J264" s="181"/>
    </row>
    <row r="265" spans="1:10" ht="18" customHeight="1">
      <c r="A265" s="23">
        <v>266</v>
      </c>
      <c r="B265" s="86" t="s">
        <v>612</v>
      </c>
      <c r="C265" s="93" t="s">
        <v>622</v>
      </c>
      <c r="D265" s="82" t="s">
        <v>623</v>
      </c>
      <c r="E265" s="82" t="s">
        <v>624</v>
      </c>
      <c r="F265" s="82" t="s">
        <v>625</v>
      </c>
      <c r="G265" s="30"/>
      <c r="H265" s="32">
        <v>98</v>
      </c>
      <c r="I265" s="186"/>
      <c r="J265" s="181"/>
    </row>
    <row r="266" spans="1:10" ht="18" customHeight="1">
      <c r="A266" s="23">
        <v>267</v>
      </c>
      <c r="B266" s="86" t="s">
        <v>611</v>
      </c>
      <c r="C266" s="93" t="s">
        <v>627</v>
      </c>
      <c r="D266" s="82" t="s">
        <v>628</v>
      </c>
      <c r="E266" s="82" t="s">
        <v>629</v>
      </c>
      <c r="F266" s="82"/>
      <c r="G266" s="30">
        <v>200</v>
      </c>
      <c r="H266" s="32"/>
      <c r="I266" s="186"/>
      <c r="J266" s="181"/>
    </row>
    <row r="267" spans="1:10" ht="18" customHeight="1">
      <c r="A267" s="23">
        <v>268</v>
      </c>
      <c r="B267" s="86" t="s">
        <v>611</v>
      </c>
      <c r="C267" s="93" t="s">
        <v>630</v>
      </c>
      <c r="D267" s="82" t="s">
        <v>631</v>
      </c>
      <c r="E267" s="82" t="s">
        <v>629</v>
      </c>
      <c r="F267" s="82"/>
      <c r="G267" s="30">
        <v>200</v>
      </c>
      <c r="H267" s="32"/>
      <c r="I267" s="186"/>
      <c r="J267" s="181"/>
    </row>
    <row r="268" spans="1:10" ht="18" customHeight="1">
      <c r="A268" s="23">
        <v>269</v>
      </c>
      <c r="B268" s="86" t="s">
        <v>632</v>
      </c>
      <c r="C268" s="93" t="s">
        <v>633</v>
      </c>
      <c r="D268" s="82"/>
      <c r="E268" s="82" t="s">
        <v>89</v>
      </c>
      <c r="F268" s="82"/>
      <c r="G268" s="30">
        <v>100</v>
      </c>
      <c r="H268" s="32"/>
      <c r="I268" s="186"/>
      <c r="J268" s="181"/>
    </row>
    <row r="269" spans="1:10" ht="18" customHeight="1">
      <c r="A269" s="23">
        <v>270</v>
      </c>
      <c r="B269" s="86" t="s">
        <v>632</v>
      </c>
      <c r="C269" s="93" t="s">
        <v>115</v>
      </c>
      <c r="D269" s="82" t="s">
        <v>91</v>
      </c>
      <c r="E269" s="82" t="s">
        <v>593</v>
      </c>
      <c r="F269" s="190" t="s">
        <v>634</v>
      </c>
      <c r="G269" s="30"/>
      <c r="H269" s="32">
        <v>258</v>
      </c>
      <c r="I269" s="186"/>
      <c r="J269" s="181"/>
    </row>
    <row r="270" spans="1:10" ht="18" customHeight="1">
      <c r="A270" s="23">
        <v>271</v>
      </c>
      <c r="B270" s="86" t="s">
        <v>632</v>
      </c>
      <c r="C270" s="93" t="s">
        <v>635</v>
      </c>
      <c r="D270" s="82" t="s">
        <v>636</v>
      </c>
      <c r="E270" s="82" t="s">
        <v>637</v>
      </c>
      <c r="F270" s="82" t="s">
        <v>638</v>
      </c>
      <c r="G270" s="30"/>
      <c r="H270" s="32">
        <v>238</v>
      </c>
      <c r="I270" s="186"/>
      <c r="J270" s="181"/>
    </row>
    <row r="271" spans="1:10" ht="18" customHeight="1">
      <c r="A271" s="23">
        <v>272</v>
      </c>
      <c r="B271" s="86" t="s">
        <v>632</v>
      </c>
      <c r="C271" s="93" t="s">
        <v>639</v>
      </c>
      <c r="D271" s="82" t="s">
        <v>640</v>
      </c>
      <c r="E271" s="82" t="s">
        <v>641</v>
      </c>
      <c r="F271" s="82" t="s">
        <v>642</v>
      </c>
      <c r="G271" s="30"/>
      <c r="H271" s="32">
        <v>199</v>
      </c>
      <c r="I271" s="186"/>
      <c r="J271" s="181"/>
    </row>
    <row r="272" spans="1:10" ht="18" customHeight="1">
      <c r="A272" s="23">
        <v>273</v>
      </c>
      <c r="B272" s="86" t="s">
        <v>632</v>
      </c>
      <c r="C272" s="93" t="s">
        <v>639</v>
      </c>
      <c r="D272" s="82" t="s">
        <v>640</v>
      </c>
      <c r="E272" s="82" t="s">
        <v>641</v>
      </c>
      <c r="F272" s="82" t="s">
        <v>644</v>
      </c>
      <c r="G272" s="30"/>
      <c r="H272" s="32">
        <v>198</v>
      </c>
      <c r="I272" s="186"/>
      <c r="J272" s="181"/>
    </row>
    <row r="273" spans="1:10" ht="18" customHeight="1">
      <c r="A273" s="23">
        <v>274</v>
      </c>
      <c r="B273" s="86" t="s">
        <v>632</v>
      </c>
      <c r="C273" s="93" t="s">
        <v>182</v>
      </c>
      <c r="D273" s="82" t="s">
        <v>623</v>
      </c>
      <c r="E273" s="82" t="s">
        <v>624</v>
      </c>
      <c r="F273" s="82" t="s">
        <v>645</v>
      </c>
      <c r="G273" s="30"/>
      <c r="H273" s="32">
        <v>99</v>
      </c>
      <c r="I273" s="186"/>
      <c r="J273" s="181"/>
    </row>
    <row r="274" spans="1:10" ht="18" customHeight="1">
      <c r="A274" s="23">
        <v>275</v>
      </c>
      <c r="B274" s="86" t="s">
        <v>647</v>
      </c>
      <c r="C274" s="93"/>
      <c r="D274" s="224" t="s">
        <v>648</v>
      </c>
      <c r="E274" s="225"/>
      <c r="F274" s="226"/>
      <c r="G274" s="30"/>
      <c r="H274" s="32"/>
      <c r="I274" s="186">
        <v>-3500</v>
      </c>
      <c r="J274" s="181"/>
    </row>
    <row r="275" spans="1:10" ht="18" customHeight="1">
      <c r="A275" s="23">
        <v>276</v>
      </c>
      <c r="B275" s="86" t="s">
        <v>647</v>
      </c>
      <c r="C275" s="93"/>
      <c r="D275" s="224" t="s">
        <v>649</v>
      </c>
      <c r="E275" s="225"/>
      <c r="F275" s="226"/>
      <c r="G275" s="30"/>
      <c r="H275" s="32"/>
      <c r="I275" s="186">
        <v>-3500</v>
      </c>
      <c r="J275" s="181"/>
    </row>
    <row r="276" spans="1:10" ht="18" customHeight="1">
      <c r="A276" s="23">
        <v>277</v>
      </c>
      <c r="B276" s="86" t="s">
        <v>647</v>
      </c>
      <c r="C276" s="93"/>
      <c r="D276" s="224" t="s">
        <v>650</v>
      </c>
      <c r="E276" s="225"/>
      <c r="F276" s="226"/>
      <c r="G276" s="30"/>
      <c r="H276" s="32"/>
      <c r="I276" s="186">
        <v>-3500</v>
      </c>
      <c r="J276" s="181"/>
    </row>
    <row r="277" spans="1:10" ht="18" customHeight="1">
      <c r="A277" s="23">
        <v>278</v>
      </c>
      <c r="B277" s="86" t="s">
        <v>651</v>
      </c>
      <c r="C277" s="93" t="s">
        <v>652</v>
      </c>
      <c r="D277" s="82" t="s">
        <v>653</v>
      </c>
      <c r="E277" s="82" t="s">
        <v>654</v>
      </c>
      <c r="F277" s="82" t="s">
        <v>655</v>
      </c>
      <c r="G277" s="30"/>
      <c r="H277" s="32">
        <v>438</v>
      </c>
      <c r="I277" s="186"/>
      <c r="J277" s="181"/>
    </row>
    <row r="278" spans="1:10" ht="18" customHeight="1">
      <c r="A278" s="23">
        <v>279</v>
      </c>
      <c r="B278" s="86" t="s">
        <v>651</v>
      </c>
      <c r="C278" s="93" t="s">
        <v>656</v>
      </c>
      <c r="D278" s="82" t="s">
        <v>657</v>
      </c>
      <c r="E278" s="82" t="s">
        <v>658</v>
      </c>
      <c r="F278" s="82" t="s">
        <v>659</v>
      </c>
      <c r="G278" s="30"/>
      <c r="H278" s="32">
        <v>200</v>
      </c>
      <c r="I278" s="186"/>
      <c r="J278" s="181"/>
    </row>
    <row r="279" spans="1:10" ht="18" customHeight="1">
      <c r="A279" s="23">
        <v>280</v>
      </c>
      <c r="B279" s="86" t="s">
        <v>651</v>
      </c>
      <c r="C279" s="93" t="s">
        <v>656</v>
      </c>
      <c r="D279" s="82" t="s">
        <v>657</v>
      </c>
      <c r="E279" s="82" t="s">
        <v>658</v>
      </c>
      <c r="F279" s="82" t="s">
        <v>659</v>
      </c>
      <c r="G279" s="30"/>
      <c r="H279" s="32">
        <v>200</v>
      </c>
      <c r="I279" s="186"/>
      <c r="J279" s="181"/>
    </row>
    <row r="280" spans="1:10" ht="18" customHeight="1">
      <c r="A280" s="23">
        <v>281</v>
      </c>
      <c r="B280" s="86" t="s">
        <v>651</v>
      </c>
      <c r="C280" s="93" t="s">
        <v>660</v>
      </c>
      <c r="D280" s="82" t="s">
        <v>661</v>
      </c>
      <c r="E280" s="82" t="s">
        <v>662</v>
      </c>
      <c r="F280" s="82" t="s">
        <v>663</v>
      </c>
      <c r="G280" s="30"/>
      <c r="H280" s="32">
        <v>198</v>
      </c>
      <c r="I280" s="186"/>
      <c r="J280" s="181"/>
    </row>
    <row r="281" spans="1:10" ht="18" customHeight="1">
      <c r="A281" s="23">
        <v>282</v>
      </c>
      <c r="B281" s="86" t="s">
        <v>651</v>
      </c>
      <c r="C281" s="93" t="s">
        <v>660</v>
      </c>
      <c r="D281" s="82" t="s">
        <v>661</v>
      </c>
      <c r="E281" s="82" t="s">
        <v>664</v>
      </c>
      <c r="F281" s="82" t="s">
        <v>665</v>
      </c>
      <c r="G281" s="30"/>
      <c r="H281" s="32">
        <v>600</v>
      </c>
      <c r="I281" s="186"/>
      <c r="J281" s="181"/>
    </row>
    <row r="282" spans="1:10" ht="18" customHeight="1">
      <c r="A282" s="23">
        <v>283</v>
      </c>
      <c r="B282" s="86" t="s">
        <v>667</v>
      </c>
      <c r="C282" s="93"/>
      <c r="D282" s="221" t="s">
        <v>355</v>
      </c>
      <c r="E282" s="222"/>
      <c r="F282" s="223"/>
      <c r="G282" s="30"/>
      <c r="H282" s="32"/>
      <c r="I282" s="186">
        <v>-20</v>
      </c>
      <c r="J282" s="181"/>
    </row>
    <row r="283" spans="1:10" ht="18" customHeight="1">
      <c r="A283" s="23">
        <v>284</v>
      </c>
      <c r="B283" s="86" t="s">
        <v>666</v>
      </c>
      <c r="C283" s="93"/>
      <c r="D283" s="221" t="s">
        <v>269</v>
      </c>
      <c r="E283" s="222"/>
      <c r="F283" s="223"/>
      <c r="G283" s="30"/>
      <c r="H283" s="32"/>
      <c r="I283" s="186">
        <v>-2</v>
      </c>
      <c r="J283" s="181"/>
    </row>
    <row r="284" spans="1:10" ht="18" customHeight="1">
      <c r="A284" s="23">
        <v>285</v>
      </c>
      <c r="B284" s="86" t="s">
        <v>668</v>
      </c>
      <c r="C284" s="93" t="s">
        <v>639</v>
      </c>
      <c r="D284" s="82" t="s">
        <v>136</v>
      </c>
      <c r="E284" s="82" t="s">
        <v>641</v>
      </c>
      <c r="F284" s="82" t="s">
        <v>669</v>
      </c>
      <c r="G284" s="30"/>
      <c r="H284" s="32">
        <v>175</v>
      </c>
      <c r="I284" s="186"/>
      <c r="J284" s="181"/>
    </row>
    <row r="285" spans="1:10" ht="18" customHeight="1">
      <c r="A285" s="23">
        <v>286</v>
      </c>
      <c r="B285" s="86" t="s">
        <v>668</v>
      </c>
      <c r="C285" s="93" t="s">
        <v>639</v>
      </c>
      <c r="D285" s="82" t="s">
        <v>136</v>
      </c>
      <c r="E285" s="82" t="s">
        <v>641</v>
      </c>
      <c r="F285" s="82" t="s">
        <v>669</v>
      </c>
      <c r="G285" s="30"/>
      <c r="H285" s="32">
        <v>175</v>
      </c>
      <c r="I285" s="186"/>
      <c r="J285" s="181"/>
    </row>
    <row r="286" spans="1:10" ht="18" customHeight="1">
      <c r="A286" s="23">
        <v>287</v>
      </c>
      <c r="B286" s="86" t="s">
        <v>668</v>
      </c>
      <c r="C286" s="93" t="s">
        <v>670</v>
      </c>
      <c r="D286" s="82" t="s">
        <v>671</v>
      </c>
      <c r="E286" s="82" t="s">
        <v>672</v>
      </c>
      <c r="F286" s="82" t="s">
        <v>673</v>
      </c>
      <c r="G286" s="30"/>
      <c r="H286" s="32">
        <v>666</v>
      </c>
      <c r="I286" s="186"/>
      <c r="J286" s="181"/>
    </row>
    <row r="287" spans="1:10" ht="18" customHeight="1">
      <c r="A287" s="23">
        <v>288</v>
      </c>
      <c r="B287" s="86" t="s">
        <v>668</v>
      </c>
      <c r="C287" s="93" t="s">
        <v>674</v>
      </c>
      <c r="D287" s="82" t="s">
        <v>675</v>
      </c>
      <c r="E287" s="82" t="s">
        <v>676</v>
      </c>
      <c r="F287" s="82" t="s">
        <v>677</v>
      </c>
      <c r="G287" s="30"/>
      <c r="H287" s="32">
        <v>228</v>
      </c>
      <c r="I287" s="186"/>
      <c r="J287" s="181"/>
    </row>
    <row r="288" spans="1:10" ht="18" customHeight="1">
      <c r="A288" s="23">
        <v>289</v>
      </c>
      <c r="B288" s="86" t="s">
        <v>668</v>
      </c>
      <c r="C288" s="93" t="s">
        <v>678</v>
      </c>
      <c r="D288" s="82" t="s">
        <v>679</v>
      </c>
      <c r="E288" s="82" t="s">
        <v>680</v>
      </c>
      <c r="F288" s="82" t="s">
        <v>681</v>
      </c>
      <c r="G288" s="30"/>
      <c r="H288" s="32">
        <v>200</v>
      </c>
      <c r="I288" s="186"/>
      <c r="J288" s="181"/>
    </row>
    <row r="289" spans="1:10" ht="18" customHeight="1">
      <c r="A289" s="23">
        <v>290</v>
      </c>
      <c r="B289" s="86" t="s">
        <v>682</v>
      </c>
      <c r="C289" s="93" t="s">
        <v>683</v>
      </c>
      <c r="D289" s="82" t="s">
        <v>684</v>
      </c>
      <c r="E289" s="82" t="s">
        <v>685</v>
      </c>
      <c r="F289" s="82" t="s">
        <v>686</v>
      </c>
      <c r="G289" s="30"/>
      <c r="H289" s="32">
        <v>468</v>
      </c>
      <c r="I289" s="186"/>
      <c r="J289" s="181"/>
    </row>
    <row r="290" spans="1:10" ht="18" customHeight="1">
      <c r="A290" s="23">
        <v>291</v>
      </c>
      <c r="B290" s="86" t="s">
        <v>682</v>
      </c>
      <c r="C290" s="93" t="s">
        <v>687</v>
      </c>
      <c r="D290" s="82" t="s">
        <v>684</v>
      </c>
      <c r="E290" s="82" t="s">
        <v>688</v>
      </c>
      <c r="F290" s="82" t="s">
        <v>689</v>
      </c>
      <c r="G290" s="30"/>
      <c r="H290" s="32">
        <v>500</v>
      </c>
      <c r="I290" s="186"/>
      <c r="J290" s="181"/>
    </row>
    <row r="291" spans="1:10" ht="18" customHeight="1">
      <c r="A291" s="23">
        <v>292</v>
      </c>
      <c r="B291" s="86" t="s">
        <v>682</v>
      </c>
      <c r="C291" s="93" t="s">
        <v>690</v>
      </c>
      <c r="D291" s="82" t="s">
        <v>691</v>
      </c>
      <c r="E291" s="82" t="s">
        <v>692</v>
      </c>
      <c r="F291" s="82" t="s">
        <v>693</v>
      </c>
      <c r="G291" s="30"/>
      <c r="H291" s="32">
        <v>450</v>
      </c>
      <c r="I291" s="186"/>
      <c r="J291" s="181"/>
    </row>
    <row r="292" spans="1:10" ht="18" customHeight="1">
      <c r="A292" s="23">
        <v>293</v>
      </c>
      <c r="B292" s="86" t="s">
        <v>682</v>
      </c>
      <c r="C292" s="93" t="s">
        <v>694</v>
      </c>
      <c r="D292" s="82" t="s">
        <v>695</v>
      </c>
      <c r="E292" s="82" t="s">
        <v>696</v>
      </c>
      <c r="F292" s="82" t="s">
        <v>697</v>
      </c>
      <c r="G292" s="30"/>
      <c r="H292" s="32">
        <v>268</v>
      </c>
      <c r="I292" s="186"/>
      <c r="J292" s="181"/>
    </row>
    <row r="293" spans="1:10" ht="18" customHeight="1">
      <c r="A293" s="23">
        <v>294</v>
      </c>
      <c r="B293" s="86" t="s">
        <v>682</v>
      </c>
      <c r="C293" s="93" t="s">
        <v>698</v>
      </c>
      <c r="D293" s="82" t="s">
        <v>699</v>
      </c>
      <c r="E293" s="82" t="s">
        <v>624</v>
      </c>
      <c r="F293" s="82" t="s">
        <v>700</v>
      </c>
      <c r="G293" s="30"/>
      <c r="H293" s="32">
        <v>90</v>
      </c>
      <c r="I293" s="186"/>
      <c r="J293" s="181"/>
    </row>
    <row r="294" spans="1:10" ht="18" customHeight="1">
      <c r="A294" s="23">
        <v>296</v>
      </c>
      <c r="B294" s="86" t="s">
        <v>701</v>
      </c>
      <c r="C294" s="93" t="s">
        <v>702</v>
      </c>
      <c r="D294" s="82"/>
      <c r="E294" s="82" t="s">
        <v>685</v>
      </c>
      <c r="F294" s="82" t="s">
        <v>703</v>
      </c>
      <c r="G294" s="30"/>
      <c r="H294" s="32">
        <v>240</v>
      </c>
      <c r="I294" s="186"/>
      <c r="J294" s="181"/>
    </row>
    <row r="295" spans="1:10" ht="18" customHeight="1">
      <c r="A295" s="23">
        <v>297</v>
      </c>
      <c r="B295" s="86" t="s">
        <v>701</v>
      </c>
      <c r="C295" s="93" t="s">
        <v>704</v>
      </c>
      <c r="D295" s="82" t="s">
        <v>705</v>
      </c>
      <c r="E295" s="82" t="s">
        <v>706</v>
      </c>
      <c r="F295" s="82" t="s">
        <v>707</v>
      </c>
      <c r="G295" s="30"/>
      <c r="H295" s="32">
        <v>520</v>
      </c>
      <c r="I295" s="186"/>
      <c r="J295" s="181"/>
    </row>
    <row r="296" spans="1:10" ht="18" customHeight="1">
      <c r="A296" s="23">
        <v>298</v>
      </c>
      <c r="B296" s="86" t="s">
        <v>701</v>
      </c>
      <c r="C296" s="93" t="s">
        <v>639</v>
      </c>
      <c r="D296" s="82" t="s">
        <v>136</v>
      </c>
      <c r="E296" s="82" t="s">
        <v>641</v>
      </c>
      <c r="F296" s="82" t="s">
        <v>708</v>
      </c>
      <c r="G296" s="30"/>
      <c r="H296" s="32">
        <v>198</v>
      </c>
      <c r="I296" s="186"/>
      <c r="J296" s="181"/>
    </row>
    <row r="297" spans="1:10" ht="18" customHeight="1">
      <c r="A297" s="23">
        <v>299</v>
      </c>
      <c r="B297" s="86" t="s">
        <v>701</v>
      </c>
      <c r="C297" s="93" t="s">
        <v>639</v>
      </c>
      <c r="D297" s="82" t="s">
        <v>136</v>
      </c>
      <c r="E297" s="82" t="s">
        <v>641</v>
      </c>
      <c r="F297" s="82" t="s">
        <v>709</v>
      </c>
      <c r="G297" s="30"/>
      <c r="H297" s="32">
        <v>188</v>
      </c>
      <c r="I297" s="186"/>
      <c r="J297" s="181"/>
    </row>
    <row r="298" spans="1:10" ht="18" customHeight="1">
      <c r="A298" s="23">
        <v>300</v>
      </c>
      <c r="B298" s="86" t="s">
        <v>713</v>
      </c>
      <c r="C298" s="93"/>
      <c r="D298" s="224" t="s">
        <v>710</v>
      </c>
      <c r="E298" s="225"/>
      <c r="F298" s="226"/>
      <c r="G298" s="30"/>
      <c r="H298" s="32"/>
      <c r="I298" s="186">
        <v>-3500</v>
      </c>
      <c r="J298" s="181"/>
    </row>
    <row r="299" spans="1:10" ht="18" customHeight="1">
      <c r="A299" s="23">
        <v>301</v>
      </c>
      <c r="B299" s="86" t="s">
        <v>713</v>
      </c>
      <c r="C299" s="93"/>
      <c r="D299" s="224" t="s">
        <v>711</v>
      </c>
      <c r="E299" s="225"/>
      <c r="F299" s="226"/>
      <c r="G299" s="30"/>
      <c r="H299" s="32"/>
      <c r="I299" s="186">
        <v>-3500</v>
      </c>
      <c r="J299" s="181"/>
    </row>
    <row r="300" spans="1:10" ht="18" customHeight="1">
      <c r="A300" s="23">
        <v>302</v>
      </c>
      <c r="B300" s="86" t="s">
        <v>713</v>
      </c>
      <c r="C300" s="93"/>
      <c r="D300" s="224" t="s">
        <v>712</v>
      </c>
      <c r="E300" s="225"/>
      <c r="F300" s="226"/>
      <c r="G300" s="30"/>
      <c r="H300" s="32"/>
      <c r="I300" s="186">
        <v>-3500</v>
      </c>
      <c r="J300" s="181"/>
    </row>
    <row r="301" spans="1:10" ht="18" customHeight="1">
      <c r="A301" s="23">
        <v>303</v>
      </c>
      <c r="B301" s="86" t="s">
        <v>715</v>
      </c>
      <c r="C301" s="93" t="s">
        <v>716</v>
      </c>
      <c r="D301" s="91" t="s">
        <v>717</v>
      </c>
      <c r="E301" s="91" t="s">
        <v>718</v>
      </c>
      <c r="F301" s="91"/>
      <c r="G301" s="30">
        <v>10000</v>
      </c>
      <c r="H301" s="32"/>
      <c r="I301" s="186"/>
      <c r="J301" s="181"/>
    </row>
    <row r="302" spans="1:10" ht="18" customHeight="1">
      <c r="A302" s="23">
        <v>304</v>
      </c>
      <c r="B302" s="86" t="s">
        <v>715</v>
      </c>
      <c r="C302" s="93" t="s">
        <v>100</v>
      </c>
      <c r="D302" s="91" t="s">
        <v>719</v>
      </c>
      <c r="E302" s="91" t="s">
        <v>718</v>
      </c>
      <c r="F302" s="91"/>
      <c r="G302" s="30">
        <v>100</v>
      </c>
      <c r="H302" s="32"/>
      <c r="I302" s="186"/>
      <c r="J302" s="181"/>
    </row>
    <row r="303" spans="1:10" ht="18" customHeight="1">
      <c r="A303" s="23">
        <v>305</v>
      </c>
      <c r="B303" s="86" t="s">
        <v>715</v>
      </c>
      <c r="C303" s="93" t="s">
        <v>720</v>
      </c>
      <c r="D303" s="91"/>
      <c r="E303" s="91" t="s">
        <v>718</v>
      </c>
      <c r="F303" s="91"/>
      <c r="G303" s="30">
        <v>200</v>
      </c>
      <c r="H303" s="32"/>
      <c r="I303" s="186"/>
      <c r="J303" s="181"/>
    </row>
    <row r="304" spans="1:10" ht="18" customHeight="1">
      <c r="A304" s="23">
        <v>306</v>
      </c>
      <c r="B304" s="86" t="s">
        <v>721</v>
      </c>
      <c r="C304" s="93" t="s">
        <v>722</v>
      </c>
      <c r="D304" s="91" t="s">
        <v>723</v>
      </c>
      <c r="E304" s="91" t="s">
        <v>89</v>
      </c>
      <c r="F304" s="91"/>
      <c r="G304" s="30">
        <v>200</v>
      </c>
      <c r="H304" s="32"/>
      <c r="I304" s="186"/>
      <c r="J304" s="181"/>
    </row>
    <row r="305" spans="1:10" ht="18" customHeight="1">
      <c r="A305" s="23">
        <v>307</v>
      </c>
      <c r="B305" s="86" t="s">
        <v>724</v>
      </c>
      <c r="C305" s="93" t="s">
        <v>87</v>
      </c>
      <c r="D305" s="82" t="s">
        <v>88</v>
      </c>
      <c r="E305" s="91" t="s">
        <v>725</v>
      </c>
      <c r="F305" s="91" t="s">
        <v>726</v>
      </c>
      <c r="G305" s="30"/>
      <c r="H305" s="32">
        <v>408</v>
      </c>
      <c r="I305" s="186"/>
      <c r="J305" s="181"/>
    </row>
    <row r="306" spans="1:10" ht="18" customHeight="1">
      <c r="A306" s="23">
        <v>308</v>
      </c>
      <c r="B306" s="86" t="s">
        <v>724</v>
      </c>
      <c r="C306" s="93" t="s">
        <v>727</v>
      </c>
      <c r="D306" s="82" t="s">
        <v>88</v>
      </c>
      <c r="E306" s="91" t="s">
        <v>728</v>
      </c>
      <c r="F306" s="91" t="s">
        <v>729</v>
      </c>
      <c r="G306" s="30"/>
      <c r="H306" s="32">
        <v>368</v>
      </c>
      <c r="I306" s="186"/>
      <c r="J306" s="181"/>
    </row>
    <row r="307" spans="1:10" ht="18" customHeight="1">
      <c r="A307" s="23">
        <v>309</v>
      </c>
      <c r="B307" s="86" t="s">
        <v>724</v>
      </c>
      <c r="C307" s="93" t="s">
        <v>730</v>
      </c>
      <c r="D307" s="82" t="s">
        <v>731</v>
      </c>
      <c r="E307" s="82" t="s">
        <v>732</v>
      </c>
      <c r="F307" s="82" t="s">
        <v>733</v>
      </c>
      <c r="G307" s="30"/>
      <c r="H307" s="32">
        <v>228</v>
      </c>
      <c r="I307" s="186"/>
      <c r="J307" s="181"/>
    </row>
    <row r="308" spans="1:10" ht="18" customHeight="1">
      <c r="A308" s="23">
        <v>310</v>
      </c>
      <c r="B308" s="86" t="s">
        <v>724</v>
      </c>
      <c r="C308" s="93" t="s">
        <v>730</v>
      </c>
      <c r="D308" s="82" t="s">
        <v>731</v>
      </c>
      <c r="E308" s="82" t="s">
        <v>732</v>
      </c>
      <c r="F308" s="82" t="s">
        <v>734</v>
      </c>
      <c r="G308" s="30"/>
      <c r="H308" s="32">
        <v>290</v>
      </c>
      <c r="I308" s="186"/>
      <c r="J308" s="181"/>
    </row>
    <row r="309" spans="1:10" ht="18" customHeight="1">
      <c r="A309" s="23">
        <v>311</v>
      </c>
      <c r="B309" s="86" t="s">
        <v>736</v>
      </c>
      <c r="C309" s="93"/>
      <c r="D309" s="221" t="s">
        <v>735</v>
      </c>
      <c r="E309" s="228"/>
      <c r="F309" s="229"/>
      <c r="G309" s="30"/>
      <c r="H309" s="32"/>
      <c r="I309" s="186">
        <v>-20000</v>
      </c>
      <c r="J309" s="181"/>
    </row>
    <row r="310" spans="1:10" ht="18" customHeight="1">
      <c r="A310" s="23">
        <v>312</v>
      </c>
      <c r="B310" s="86" t="s">
        <v>737</v>
      </c>
      <c r="C310" s="93" t="s">
        <v>738</v>
      </c>
      <c r="D310" s="82" t="s">
        <v>739</v>
      </c>
      <c r="E310" s="82" t="s">
        <v>740</v>
      </c>
      <c r="F310" s="82"/>
      <c r="G310" s="30">
        <v>380</v>
      </c>
      <c r="H310" s="32"/>
      <c r="I310" s="186"/>
      <c r="J310" s="181"/>
    </row>
    <row r="311" spans="1:10" ht="18" customHeight="1">
      <c r="A311" s="23">
        <v>313</v>
      </c>
      <c r="B311" s="86" t="s">
        <v>742</v>
      </c>
      <c r="C311" s="93"/>
      <c r="D311" s="221" t="s">
        <v>355</v>
      </c>
      <c r="E311" s="222"/>
      <c r="F311" s="223"/>
      <c r="G311" s="30"/>
      <c r="H311" s="32"/>
      <c r="I311" s="186">
        <v>-20</v>
      </c>
      <c r="J311" s="181"/>
    </row>
    <row r="312" spans="1:10" ht="18" customHeight="1">
      <c r="A312" s="23">
        <v>314</v>
      </c>
      <c r="B312" s="86" t="s">
        <v>743</v>
      </c>
      <c r="C312" s="93"/>
      <c r="D312" s="221" t="s">
        <v>269</v>
      </c>
      <c r="E312" s="222"/>
      <c r="F312" s="223"/>
      <c r="G312" s="30"/>
      <c r="H312" s="32"/>
      <c r="I312" s="186">
        <v>-2</v>
      </c>
      <c r="J312" s="181"/>
    </row>
    <row r="313" spans="1:10" ht="18" customHeight="1">
      <c r="A313" s="23">
        <v>315</v>
      </c>
      <c r="B313" s="86" t="s">
        <v>744</v>
      </c>
      <c r="C313" s="93" t="s">
        <v>745</v>
      </c>
      <c r="D313" s="82" t="s">
        <v>746</v>
      </c>
      <c r="E313" s="82" t="s">
        <v>747</v>
      </c>
      <c r="F313" s="82" t="s">
        <v>748</v>
      </c>
      <c r="G313" s="30"/>
      <c r="H313" s="32">
        <v>568</v>
      </c>
      <c r="I313" s="186"/>
      <c r="J313" s="181"/>
    </row>
    <row r="314" spans="1:10" ht="18" customHeight="1">
      <c r="A314" s="23">
        <v>316</v>
      </c>
      <c r="B314" s="86" t="s">
        <v>744</v>
      </c>
      <c r="C314" s="93" t="s">
        <v>749</v>
      </c>
      <c r="D314" s="82" t="s">
        <v>750</v>
      </c>
      <c r="E314" s="82" t="s">
        <v>751</v>
      </c>
      <c r="F314" s="82" t="s">
        <v>752</v>
      </c>
      <c r="G314" s="30"/>
      <c r="H314" s="32">
        <v>108</v>
      </c>
      <c r="I314" s="186"/>
      <c r="J314" s="181"/>
    </row>
    <row r="315" spans="1:10" ht="18" customHeight="1">
      <c r="A315" s="23">
        <v>317</v>
      </c>
      <c r="B315" s="86" t="s">
        <v>744</v>
      </c>
      <c r="C315" s="93" t="s">
        <v>749</v>
      </c>
      <c r="D315" s="82" t="s">
        <v>750</v>
      </c>
      <c r="E315" s="82" t="s">
        <v>753</v>
      </c>
      <c r="F315" s="82" t="s">
        <v>754</v>
      </c>
      <c r="G315" s="30"/>
      <c r="H315" s="32">
        <v>88</v>
      </c>
      <c r="I315" s="186"/>
      <c r="J315" s="181"/>
    </row>
    <row r="316" spans="1:10" ht="18" customHeight="1">
      <c r="A316" s="23">
        <v>318</v>
      </c>
      <c r="B316" s="86" t="s">
        <v>744</v>
      </c>
      <c r="C316" s="93" t="s">
        <v>119</v>
      </c>
      <c r="D316" s="82" t="s">
        <v>120</v>
      </c>
      <c r="E316" s="82" t="s">
        <v>755</v>
      </c>
      <c r="F316" s="82" t="s">
        <v>756</v>
      </c>
      <c r="G316" s="30"/>
      <c r="H316" s="32">
        <v>188</v>
      </c>
      <c r="I316" s="186"/>
      <c r="J316" s="181"/>
    </row>
    <row r="317" spans="1:10" ht="18" customHeight="1">
      <c r="A317" s="23">
        <v>319</v>
      </c>
      <c r="B317" s="86" t="s">
        <v>744</v>
      </c>
      <c r="C317" s="93" t="s">
        <v>119</v>
      </c>
      <c r="D317" s="82" t="s">
        <v>120</v>
      </c>
      <c r="E317" s="82" t="s">
        <v>757</v>
      </c>
      <c r="F317" s="82" t="s">
        <v>758</v>
      </c>
      <c r="G317" s="30"/>
      <c r="H317" s="32">
        <v>520</v>
      </c>
      <c r="I317" s="186"/>
      <c r="J317" s="181"/>
    </row>
    <row r="318" spans="1:10" ht="18" customHeight="1">
      <c r="A318" s="23">
        <v>320</v>
      </c>
      <c r="B318" s="86" t="s">
        <v>759</v>
      </c>
      <c r="C318" s="93" t="s">
        <v>87</v>
      </c>
      <c r="D318" s="82" t="s">
        <v>88</v>
      </c>
      <c r="E318" s="82" t="s">
        <v>760</v>
      </c>
      <c r="F318" s="82" t="s">
        <v>761</v>
      </c>
      <c r="G318" s="30"/>
      <c r="H318" s="32">
        <v>588</v>
      </c>
      <c r="I318" s="186"/>
      <c r="J318" s="181"/>
    </row>
    <row r="319" spans="1:10" ht="18" customHeight="1">
      <c r="A319" s="23">
        <v>321</v>
      </c>
      <c r="B319" s="86" t="s">
        <v>759</v>
      </c>
      <c r="C319" s="93" t="s">
        <v>461</v>
      </c>
      <c r="D319" s="82" t="s">
        <v>88</v>
      </c>
      <c r="E319" s="91" t="s">
        <v>688</v>
      </c>
      <c r="F319" s="82" t="s">
        <v>762</v>
      </c>
      <c r="G319" s="30"/>
      <c r="H319" s="32">
        <v>488</v>
      </c>
      <c r="I319" s="186"/>
      <c r="J319" s="181"/>
    </row>
    <row r="320" spans="1:10" ht="18" customHeight="1">
      <c r="A320" s="23">
        <v>322</v>
      </c>
      <c r="B320" s="86" t="s">
        <v>759</v>
      </c>
      <c r="C320" s="93" t="s">
        <v>119</v>
      </c>
      <c r="D320" s="82" t="s">
        <v>120</v>
      </c>
      <c r="E320" s="82" t="s">
        <v>763</v>
      </c>
      <c r="F320" s="82" t="s">
        <v>764</v>
      </c>
      <c r="G320" s="30"/>
      <c r="H320" s="32">
        <v>368</v>
      </c>
      <c r="I320" s="186"/>
      <c r="J320" s="181"/>
    </row>
    <row r="321" spans="1:10" ht="18" customHeight="1">
      <c r="A321" s="23">
        <v>323</v>
      </c>
      <c r="B321" s="86" t="s">
        <v>759</v>
      </c>
      <c r="C321" s="93" t="s">
        <v>119</v>
      </c>
      <c r="D321" s="82" t="s">
        <v>120</v>
      </c>
      <c r="E321" s="82" t="s">
        <v>765</v>
      </c>
      <c r="F321" s="82" t="s">
        <v>770</v>
      </c>
      <c r="G321" s="30"/>
      <c r="H321" s="32">
        <v>418</v>
      </c>
      <c r="I321" s="186"/>
      <c r="J321" s="181"/>
    </row>
    <row r="322" spans="1:10" ht="18" customHeight="1">
      <c r="A322" s="23">
        <v>324</v>
      </c>
      <c r="B322" s="86" t="s">
        <v>771</v>
      </c>
      <c r="C322" s="93" t="s">
        <v>772</v>
      </c>
      <c r="D322" s="82" t="s">
        <v>773</v>
      </c>
      <c r="E322" s="82" t="s">
        <v>774</v>
      </c>
      <c r="F322" s="82"/>
      <c r="G322" s="30">
        <v>200</v>
      </c>
      <c r="H322" s="32"/>
      <c r="I322" s="186"/>
      <c r="J322" s="181"/>
    </row>
    <row r="323" spans="1:10" ht="18" customHeight="1">
      <c r="A323" s="23">
        <v>325</v>
      </c>
      <c r="B323" s="86" t="s">
        <v>775</v>
      </c>
      <c r="C323" s="93" t="s">
        <v>776</v>
      </c>
      <c r="D323" s="82" t="s">
        <v>777</v>
      </c>
      <c r="E323" s="82" t="s">
        <v>778</v>
      </c>
      <c r="F323" s="82" t="s">
        <v>779</v>
      </c>
      <c r="G323" s="30"/>
      <c r="H323" s="32">
        <v>488</v>
      </c>
      <c r="I323" s="186"/>
      <c r="J323" s="181"/>
    </row>
    <row r="324" spans="1:10" ht="18" customHeight="1">
      <c r="A324" s="23">
        <v>326</v>
      </c>
      <c r="B324" s="86" t="s">
        <v>775</v>
      </c>
      <c r="C324" s="93" t="s">
        <v>780</v>
      </c>
      <c r="D324" s="82" t="s">
        <v>781</v>
      </c>
      <c r="E324" s="82" t="s">
        <v>782</v>
      </c>
      <c r="F324" s="82" t="s">
        <v>783</v>
      </c>
      <c r="G324" s="30"/>
      <c r="H324" s="32">
        <v>348</v>
      </c>
      <c r="I324" s="186"/>
      <c r="J324" s="181"/>
    </row>
    <row r="325" spans="1:10" ht="18" customHeight="1">
      <c r="A325" s="23">
        <v>327</v>
      </c>
      <c r="B325" s="86" t="s">
        <v>775</v>
      </c>
      <c r="C325" s="93" t="s">
        <v>784</v>
      </c>
      <c r="D325" s="82" t="s">
        <v>785</v>
      </c>
      <c r="E325" s="82" t="s">
        <v>786</v>
      </c>
      <c r="F325" s="82" t="s">
        <v>787</v>
      </c>
      <c r="G325" s="30"/>
      <c r="H325" s="32">
        <v>400</v>
      </c>
      <c r="I325" s="186"/>
      <c r="J325" s="181"/>
    </row>
    <row r="326" spans="1:10" ht="18" customHeight="1">
      <c r="A326" s="23">
        <v>328</v>
      </c>
      <c r="B326" s="86" t="s">
        <v>775</v>
      </c>
      <c r="C326" s="93" t="s">
        <v>119</v>
      </c>
      <c r="D326" s="82" t="s">
        <v>120</v>
      </c>
      <c r="E326" s="82" t="s">
        <v>788</v>
      </c>
      <c r="F326" s="82" t="s">
        <v>789</v>
      </c>
      <c r="G326" s="30"/>
      <c r="H326" s="32">
        <v>342</v>
      </c>
      <c r="I326" s="186"/>
      <c r="J326" s="181"/>
    </row>
    <row r="327" spans="1:10" ht="18" customHeight="1">
      <c r="A327" s="23">
        <v>329</v>
      </c>
      <c r="B327" s="86" t="s">
        <v>790</v>
      </c>
      <c r="C327" s="93" t="s">
        <v>791</v>
      </c>
      <c r="D327" s="82" t="s">
        <v>792</v>
      </c>
      <c r="E327" s="82" t="s">
        <v>793</v>
      </c>
      <c r="F327" s="82" t="s">
        <v>796</v>
      </c>
      <c r="G327" s="30"/>
      <c r="H327" s="32">
        <v>136</v>
      </c>
      <c r="I327" s="186"/>
      <c r="J327" s="181"/>
    </row>
    <row r="328" spans="1:10" ht="18" customHeight="1">
      <c r="A328" s="23">
        <v>330</v>
      </c>
      <c r="B328" s="86" t="s">
        <v>790</v>
      </c>
      <c r="C328" s="93" t="s">
        <v>791</v>
      </c>
      <c r="D328" s="82" t="s">
        <v>792</v>
      </c>
      <c r="E328" s="82" t="s">
        <v>794</v>
      </c>
      <c r="F328" s="82" t="s">
        <v>797</v>
      </c>
      <c r="G328" s="30"/>
      <c r="H328" s="32">
        <v>130</v>
      </c>
      <c r="I328" s="186"/>
      <c r="J328" s="181"/>
    </row>
    <row r="329" spans="1:10" ht="18" customHeight="1">
      <c r="A329" s="23">
        <v>331</v>
      </c>
      <c r="B329" s="86" t="s">
        <v>790</v>
      </c>
      <c r="C329" s="93" t="s">
        <v>791</v>
      </c>
      <c r="D329" s="82" t="s">
        <v>792</v>
      </c>
      <c r="E329" s="82" t="s">
        <v>795</v>
      </c>
      <c r="F329" s="82" t="s">
        <v>797</v>
      </c>
      <c r="G329" s="30"/>
      <c r="H329" s="32">
        <v>130</v>
      </c>
      <c r="I329" s="186"/>
      <c r="J329" s="181"/>
    </row>
    <row r="330" spans="1:10" ht="18" customHeight="1">
      <c r="A330" s="23">
        <v>332</v>
      </c>
      <c r="B330" s="86" t="s">
        <v>798</v>
      </c>
      <c r="C330" s="93" t="s">
        <v>801</v>
      </c>
      <c r="D330" s="82" t="s">
        <v>799</v>
      </c>
      <c r="E330" s="82" t="s">
        <v>800</v>
      </c>
      <c r="F330" s="82"/>
      <c r="G330" s="30">
        <f>300+288</f>
        <v>588</v>
      </c>
      <c r="H330" s="32"/>
      <c r="I330" s="186"/>
      <c r="J330" s="181"/>
    </row>
    <row r="331" spans="1:10" ht="18" customHeight="1">
      <c r="A331" s="23">
        <v>333</v>
      </c>
      <c r="B331" s="86" t="s">
        <v>798</v>
      </c>
      <c r="C331" s="93" t="s">
        <v>1030</v>
      </c>
      <c r="D331" s="82"/>
      <c r="E331" s="82" t="s">
        <v>800</v>
      </c>
      <c r="F331" s="82"/>
      <c r="G331" s="30">
        <v>100</v>
      </c>
      <c r="H331" s="32"/>
      <c r="I331" s="186"/>
      <c r="J331" s="181"/>
    </row>
    <row r="332" spans="1:10" ht="18" customHeight="1">
      <c r="A332" s="23">
        <v>334</v>
      </c>
      <c r="B332" s="86" t="s">
        <v>802</v>
      </c>
      <c r="C332" s="93"/>
      <c r="D332" s="224" t="s">
        <v>803</v>
      </c>
      <c r="E332" s="225"/>
      <c r="F332" s="226"/>
      <c r="G332" s="113"/>
      <c r="H332" s="117"/>
      <c r="I332" s="186">
        <v>-3500</v>
      </c>
      <c r="J332" s="181"/>
    </row>
    <row r="333" spans="1:10" ht="18" customHeight="1">
      <c r="A333" s="23">
        <v>335</v>
      </c>
      <c r="B333" s="86" t="s">
        <v>802</v>
      </c>
      <c r="C333" s="93"/>
      <c r="D333" s="224" t="s">
        <v>804</v>
      </c>
      <c r="E333" s="225"/>
      <c r="F333" s="226"/>
      <c r="G333" s="113"/>
      <c r="H333" s="117"/>
      <c r="I333" s="186">
        <v>-3500</v>
      </c>
      <c r="J333" s="181"/>
    </row>
    <row r="334" spans="1:10" ht="18" customHeight="1">
      <c r="A334" s="23">
        <v>336</v>
      </c>
      <c r="B334" s="86" t="s">
        <v>802</v>
      </c>
      <c r="C334" s="93"/>
      <c r="D334" s="224" t="s">
        <v>805</v>
      </c>
      <c r="E334" s="225"/>
      <c r="F334" s="226"/>
      <c r="G334" s="113"/>
      <c r="H334" s="117"/>
      <c r="I334" s="186">
        <v>-3500</v>
      </c>
      <c r="J334" s="181"/>
    </row>
    <row r="335" spans="1:10" ht="18" customHeight="1">
      <c r="A335" s="23">
        <v>337</v>
      </c>
      <c r="B335" s="86" t="s">
        <v>809</v>
      </c>
      <c r="C335" s="93"/>
      <c r="D335" s="221" t="s">
        <v>808</v>
      </c>
      <c r="E335" s="228"/>
      <c r="F335" s="229"/>
      <c r="G335" s="30"/>
      <c r="H335" s="32"/>
      <c r="I335" s="186">
        <v>-1800</v>
      </c>
      <c r="J335" s="181"/>
    </row>
    <row r="336" spans="1:10" ht="18" customHeight="1">
      <c r="A336" s="23">
        <v>338</v>
      </c>
      <c r="B336" s="86" t="s">
        <v>810</v>
      </c>
      <c r="C336" s="93" t="s">
        <v>811</v>
      </c>
      <c r="D336" s="82" t="s">
        <v>812</v>
      </c>
      <c r="E336" s="82" t="s">
        <v>813</v>
      </c>
      <c r="F336" s="82" t="s">
        <v>814</v>
      </c>
      <c r="G336" s="30"/>
      <c r="H336" s="32">
        <v>238</v>
      </c>
      <c r="I336" s="186"/>
      <c r="J336" s="181"/>
    </row>
    <row r="337" spans="1:10" ht="18" customHeight="1">
      <c r="A337" s="23">
        <v>339</v>
      </c>
      <c r="B337" s="86" t="s">
        <v>810</v>
      </c>
      <c r="C337" s="93" t="s">
        <v>811</v>
      </c>
      <c r="D337" s="82" t="s">
        <v>812</v>
      </c>
      <c r="E337" s="82" t="s">
        <v>813</v>
      </c>
      <c r="F337" s="82" t="s">
        <v>815</v>
      </c>
      <c r="G337" s="30"/>
      <c r="H337" s="32">
        <v>222</v>
      </c>
      <c r="I337" s="186"/>
      <c r="J337" s="181"/>
    </row>
    <row r="338" spans="1:10" ht="18" customHeight="1">
      <c r="A338" s="23">
        <v>340</v>
      </c>
      <c r="B338" s="86" t="s">
        <v>810</v>
      </c>
      <c r="C338" s="93" t="s">
        <v>816</v>
      </c>
      <c r="D338" s="82"/>
      <c r="E338" s="82" t="s">
        <v>817</v>
      </c>
      <c r="F338" s="82" t="s">
        <v>818</v>
      </c>
      <c r="G338" s="30"/>
      <c r="H338" s="32">
        <v>300</v>
      </c>
      <c r="I338" s="186"/>
      <c r="J338" s="181"/>
    </row>
    <row r="339" spans="1:10" ht="18" customHeight="1">
      <c r="A339" s="23">
        <v>341</v>
      </c>
      <c r="B339" s="86" t="s">
        <v>810</v>
      </c>
      <c r="C339" s="93" t="s">
        <v>119</v>
      </c>
      <c r="D339" s="82" t="s">
        <v>120</v>
      </c>
      <c r="E339" s="82" t="s">
        <v>819</v>
      </c>
      <c r="F339" s="82" t="s">
        <v>820</v>
      </c>
      <c r="G339" s="30"/>
      <c r="H339" s="32">
        <v>300</v>
      </c>
      <c r="I339" s="186"/>
      <c r="J339" s="181"/>
    </row>
    <row r="340" spans="1:10" ht="18" customHeight="1">
      <c r="A340" s="23">
        <v>342</v>
      </c>
      <c r="B340" s="86" t="s">
        <v>822</v>
      </c>
      <c r="C340" s="93" t="s">
        <v>823</v>
      </c>
      <c r="D340" s="82" t="s">
        <v>824</v>
      </c>
      <c r="E340" s="82" t="s">
        <v>825</v>
      </c>
      <c r="F340" s="82" t="s">
        <v>826</v>
      </c>
      <c r="G340" s="30"/>
      <c r="H340" s="32">
        <v>336</v>
      </c>
      <c r="I340" s="186"/>
      <c r="J340" s="181"/>
    </row>
    <row r="341" spans="1:10" ht="18" customHeight="1">
      <c r="A341" s="23">
        <v>343</v>
      </c>
      <c r="B341" s="86" t="s">
        <v>822</v>
      </c>
      <c r="C341" s="93" t="s">
        <v>119</v>
      </c>
      <c r="D341" s="82" t="s">
        <v>120</v>
      </c>
      <c r="E341" s="82" t="s">
        <v>827</v>
      </c>
      <c r="F341" s="82" t="s">
        <v>828</v>
      </c>
      <c r="G341" s="30"/>
      <c r="H341" s="32">
        <v>368</v>
      </c>
      <c r="I341" s="186"/>
      <c r="J341" s="181"/>
    </row>
    <row r="342" spans="1:10" ht="18" customHeight="1">
      <c r="A342" s="23">
        <v>344</v>
      </c>
      <c r="B342" s="86" t="s">
        <v>822</v>
      </c>
      <c r="C342" s="93" t="s">
        <v>119</v>
      </c>
      <c r="D342" s="82" t="s">
        <v>120</v>
      </c>
      <c r="E342" s="82" t="s">
        <v>829</v>
      </c>
      <c r="F342" s="82" t="s">
        <v>830</v>
      </c>
      <c r="G342" s="30"/>
      <c r="H342" s="32">
        <v>168</v>
      </c>
      <c r="I342" s="186"/>
      <c r="J342" s="181"/>
    </row>
    <row r="343" spans="1:10" ht="18" customHeight="1">
      <c r="A343" s="23">
        <v>345</v>
      </c>
      <c r="B343" s="86" t="s">
        <v>822</v>
      </c>
      <c r="C343" s="93" t="s">
        <v>119</v>
      </c>
      <c r="D343" s="82" t="s">
        <v>120</v>
      </c>
      <c r="E343" s="82" t="s">
        <v>831</v>
      </c>
      <c r="F343" s="82" t="s">
        <v>832</v>
      </c>
      <c r="G343" s="30"/>
      <c r="H343" s="32">
        <v>199</v>
      </c>
      <c r="I343" s="186"/>
      <c r="J343" s="181"/>
    </row>
    <row r="344" spans="1:10" ht="18" customHeight="1">
      <c r="A344" s="23">
        <v>346</v>
      </c>
      <c r="B344" s="86" t="s">
        <v>822</v>
      </c>
      <c r="C344" s="93" t="s">
        <v>119</v>
      </c>
      <c r="D344" s="82" t="s">
        <v>120</v>
      </c>
      <c r="E344" s="82" t="s">
        <v>833</v>
      </c>
      <c r="F344" s="82" t="s">
        <v>834</v>
      </c>
      <c r="G344" s="30"/>
      <c r="H344" s="32">
        <v>105</v>
      </c>
      <c r="I344" s="186"/>
      <c r="J344" s="181"/>
    </row>
    <row r="345" spans="1:10" ht="18" customHeight="1">
      <c r="A345" s="23">
        <v>347</v>
      </c>
      <c r="B345" s="86" t="s">
        <v>822</v>
      </c>
      <c r="C345" s="93" t="s">
        <v>119</v>
      </c>
      <c r="D345" s="82" t="s">
        <v>120</v>
      </c>
      <c r="E345" s="82" t="s">
        <v>833</v>
      </c>
      <c r="F345" s="82" t="s">
        <v>835</v>
      </c>
      <c r="G345" s="30"/>
      <c r="H345" s="32">
        <v>100</v>
      </c>
      <c r="I345" s="186"/>
      <c r="J345" s="181"/>
    </row>
    <row r="346" spans="1:10" ht="18" customHeight="1">
      <c r="A346" s="23">
        <v>348</v>
      </c>
      <c r="B346" s="86" t="s">
        <v>822</v>
      </c>
      <c r="C346" s="93" t="s">
        <v>119</v>
      </c>
      <c r="D346" s="82" t="s">
        <v>120</v>
      </c>
      <c r="E346" s="82" t="s">
        <v>833</v>
      </c>
      <c r="F346" s="82" t="s">
        <v>836</v>
      </c>
      <c r="G346" s="30"/>
      <c r="H346" s="32">
        <v>110</v>
      </c>
      <c r="I346" s="186"/>
      <c r="J346" s="181"/>
    </row>
    <row r="347" spans="1:10" ht="18" customHeight="1">
      <c r="A347" s="23">
        <v>349</v>
      </c>
      <c r="B347" s="86" t="s">
        <v>822</v>
      </c>
      <c r="C347" s="93" t="s">
        <v>119</v>
      </c>
      <c r="D347" s="82" t="s">
        <v>120</v>
      </c>
      <c r="E347" s="82" t="s">
        <v>837</v>
      </c>
      <c r="F347" s="82" t="s">
        <v>834</v>
      </c>
      <c r="G347" s="30"/>
      <c r="H347" s="32">
        <v>50</v>
      </c>
      <c r="I347" s="186"/>
      <c r="J347" s="181"/>
    </row>
    <row r="348" spans="1:10" ht="18" customHeight="1">
      <c r="A348" s="23">
        <v>350</v>
      </c>
      <c r="B348" s="86" t="s">
        <v>822</v>
      </c>
      <c r="C348" s="93" t="s">
        <v>119</v>
      </c>
      <c r="D348" s="82" t="s">
        <v>120</v>
      </c>
      <c r="E348" s="82" t="s">
        <v>837</v>
      </c>
      <c r="F348" s="82" t="s">
        <v>836</v>
      </c>
      <c r="G348" s="30"/>
      <c r="H348" s="32">
        <v>50</v>
      </c>
      <c r="I348" s="186"/>
      <c r="J348" s="181"/>
    </row>
    <row r="349" spans="1:10" ht="18" customHeight="1">
      <c r="A349" s="23">
        <v>351</v>
      </c>
      <c r="B349" s="86" t="s">
        <v>822</v>
      </c>
      <c r="C349" s="93" t="s">
        <v>119</v>
      </c>
      <c r="D349" s="82" t="s">
        <v>120</v>
      </c>
      <c r="E349" s="82" t="s">
        <v>837</v>
      </c>
      <c r="F349" s="82" t="s">
        <v>836</v>
      </c>
      <c r="G349" s="30"/>
      <c r="H349" s="32">
        <v>50</v>
      </c>
      <c r="I349" s="186"/>
      <c r="J349" s="181"/>
    </row>
    <row r="350" spans="1:10" ht="18" customHeight="1">
      <c r="A350" s="23">
        <v>352</v>
      </c>
      <c r="B350" s="86" t="s">
        <v>822</v>
      </c>
      <c r="C350" s="93" t="s">
        <v>119</v>
      </c>
      <c r="D350" s="82" t="s">
        <v>120</v>
      </c>
      <c r="E350" s="82" t="s">
        <v>838</v>
      </c>
      <c r="F350" s="82"/>
      <c r="G350" s="30">
        <f>999+999</f>
        <v>1998</v>
      </c>
      <c r="H350" s="32"/>
      <c r="I350" s="186"/>
      <c r="J350" s="181"/>
    </row>
    <row r="351" spans="1:10" ht="18" customHeight="1">
      <c r="A351" s="23">
        <v>353</v>
      </c>
      <c r="B351" s="86" t="s">
        <v>822</v>
      </c>
      <c r="C351" s="93" t="s">
        <v>839</v>
      </c>
      <c r="D351" s="82" t="s">
        <v>840</v>
      </c>
      <c r="E351" s="82" t="s">
        <v>838</v>
      </c>
      <c r="F351" s="82"/>
      <c r="G351" s="30">
        <v>300</v>
      </c>
      <c r="H351" s="32"/>
      <c r="I351" s="186"/>
      <c r="J351" s="181"/>
    </row>
    <row r="352" spans="1:10" ht="18" customHeight="1">
      <c r="A352" s="23">
        <v>354</v>
      </c>
      <c r="B352" s="86" t="s">
        <v>842</v>
      </c>
      <c r="C352" s="93" t="s">
        <v>843</v>
      </c>
      <c r="D352" s="82" t="s">
        <v>88</v>
      </c>
      <c r="E352" s="82" t="s">
        <v>89</v>
      </c>
      <c r="F352" s="82"/>
      <c r="G352" s="30">
        <v>333</v>
      </c>
      <c r="H352" s="32"/>
      <c r="I352" s="186"/>
      <c r="J352" s="181"/>
    </row>
    <row r="353" spans="1:10" ht="18" customHeight="1">
      <c r="A353" s="23">
        <v>355</v>
      </c>
      <c r="B353" s="86" t="s">
        <v>845</v>
      </c>
      <c r="C353" s="93"/>
      <c r="D353" s="221" t="s">
        <v>355</v>
      </c>
      <c r="E353" s="222"/>
      <c r="F353" s="223"/>
      <c r="G353" s="30"/>
      <c r="H353" s="32"/>
      <c r="I353" s="186">
        <v>-20</v>
      </c>
      <c r="J353" s="181"/>
    </row>
    <row r="354" spans="1:10" ht="18" customHeight="1">
      <c r="A354" s="23">
        <v>356</v>
      </c>
      <c r="B354" s="86" t="s">
        <v>844</v>
      </c>
      <c r="C354" s="93"/>
      <c r="D354" s="221" t="s">
        <v>269</v>
      </c>
      <c r="E354" s="222"/>
      <c r="F354" s="223"/>
      <c r="G354" s="30"/>
      <c r="H354" s="32"/>
      <c r="I354" s="186">
        <v>-2</v>
      </c>
      <c r="J354" s="181"/>
    </row>
    <row r="355" spans="1:10" ht="18" customHeight="1">
      <c r="A355" s="23">
        <v>357</v>
      </c>
      <c r="B355" s="86" t="s">
        <v>850</v>
      </c>
      <c r="C355" s="93" t="s">
        <v>152</v>
      </c>
      <c r="D355" s="82" t="s">
        <v>163</v>
      </c>
      <c r="E355" s="82" t="s">
        <v>851</v>
      </c>
      <c r="F355" s="82" t="s">
        <v>852</v>
      </c>
      <c r="G355" s="131"/>
      <c r="H355" s="30">
        <v>390</v>
      </c>
      <c r="I355" s="186"/>
      <c r="J355" s="181"/>
    </row>
    <row r="356" spans="1:10" ht="18" customHeight="1">
      <c r="A356" s="23">
        <v>358</v>
      </c>
      <c r="B356" s="86" t="s">
        <v>850</v>
      </c>
      <c r="C356" s="93" t="s">
        <v>853</v>
      </c>
      <c r="D356" s="82"/>
      <c r="E356" s="82" t="s">
        <v>854</v>
      </c>
      <c r="F356" s="82" t="s">
        <v>855</v>
      </c>
      <c r="G356" s="131"/>
      <c r="H356" s="30">
        <v>220</v>
      </c>
      <c r="I356" s="186"/>
      <c r="J356" s="181"/>
    </row>
    <row r="357" spans="1:10" ht="18" customHeight="1">
      <c r="A357" s="23">
        <v>359</v>
      </c>
      <c r="B357" s="86" t="s">
        <v>850</v>
      </c>
      <c r="C357" s="93" t="s">
        <v>856</v>
      </c>
      <c r="D357" s="82" t="s">
        <v>857</v>
      </c>
      <c r="E357" s="82" t="s">
        <v>858</v>
      </c>
      <c r="F357" s="82" t="s">
        <v>859</v>
      </c>
      <c r="G357" s="131"/>
      <c r="H357" s="30">
        <v>388</v>
      </c>
      <c r="I357" s="186"/>
      <c r="J357" s="181"/>
    </row>
    <row r="358" spans="1:10" ht="18" customHeight="1">
      <c r="A358" s="23">
        <v>360</v>
      </c>
      <c r="B358" s="86" t="s">
        <v>850</v>
      </c>
      <c r="C358" s="93" t="s">
        <v>182</v>
      </c>
      <c r="D358" s="82" t="s">
        <v>699</v>
      </c>
      <c r="E358" s="82" t="s">
        <v>624</v>
      </c>
      <c r="F358" s="82" t="s">
        <v>860</v>
      </c>
      <c r="G358" s="131"/>
      <c r="H358" s="30">
        <v>128</v>
      </c>
      <c r="I358" s="186"/>
      <c r="J358" s="181"/>
    </row>
    <row r="359" spans="1:10" ht="18" customHeight="1">
      <c r="A359" s="23">
        <v>361</v>
      </c>
      <c r="B359" s="86" t="s">
        <v>850</v>
      </c>
      <c r="C359" s="93" t="s">
        <v>861</v>
      </c>
      <c r="D359" s="82" t="s">
        <v>862</v>
      </c>
      <c r="E359" s="82" t="s">
        <v>863</v>
      </c>
      <c r="F359" s="82" t="s">
        <v>864</v>
      </c>
      <c r="G359" s="131"/>
      <c r="H359" s="30">
        <v>444</v>
      </c>
      <c r="I359" s="186"/>
      <c r="J359" s="181"/>
    </row>
    <row r="360" spans="1:10" ht="18" customHeight="1">
      <c r="A360" s="23">
        <v>362</v>
      </c>
      <c r="B360" s="86" t="s">
        <v>865</v>
      </c>
      <c r="C360" s="93" t="s">
        <v>866</v>
      </c>
      <c r="D360" s="82"/>
      <c r="E360" s="82" t="s">
        <v>867</v>
      </c>
      <c r="F360" s="82" t="s">
        <v>868</v>
      </c>
      <c r="G360" s="131"/>
      <c r="H360" s="30">
        <v>444</v>
      </c>
      <c r="I360" s="186"/>
      <c r="J360" s="181"/>
    </row>
    <row r="361" spans="1:10" ht="18" customHeight="1">
      <c r="A361" s="23">
        <v>363</v>
      </c>
      <c r="B361" s="86" t="s">
        <v>865</v>
      </c>
      <c r="C361" s="93" t="s">
        <v>866</v>
      </c>
      <c r="D361" s="82"/>
      <c r="E361" s="82" t="s">
        <v>867</v>
      </c>
      <c r="F361" s="82" t="s">
        <v>868</v>
      </c>
      <c r="G361" s="131"/>
      <c r="H361" s="30">
        <v>444</v>
      </c>
      <c r="I361" s="186"/>
      <c r="J361" s="181"/>
    </row>
    <row r="362" spans="1:10" ht="18" customHeight="1">
      <c r="A362" s="23">
        <v>364</v>
      </c>
      <c r="B362" s="86" t="s">
        <v>865</v>
      </c>
      <c r="C362" s="93" t="s">
        <v>869</v>
      </c>
      <c r="D362" s="82"/>
      <c r="E362" s="82" t="s">
        <v>870</v>
      </c>
      <c r="F362" s="82" t="s">
        <v>871</v>
      </c>
      <c r="G362" s="131"/>
      <c r="H362" s="30">
        <v>208</v>
      </c>
      <c r="I362" s="186"/>
      <c r="J362" s="181"/>
    </row>
    <row r="363" spans="1:10" ht="18" customHeight="1">
      <c r="A363" s="23">
        <v>365</v>
      </c>
      <c r="B363" s="86" t="s">
        <v>865</v>
      </c>
      <c r="C363" s="93" t="s">
        <v>869</v>
      </c>
      <c r="D363" s="82"/>
      <c r="E363" s="82" t="s">
        <v>870</v>
      </c>
      <c r="F363" s="82" t="s">
        <v>871</v>
      </c>
      <c r="G363" s="131"/>
      <c r="H363" s="30">
        <v>208</v>
      </c>
      <c r="I363" s="186"/>
      <c r="J363" s="181"/>
    </row>
    <row r="364" spans="1:10" ht="18" customHeight="1">
      <c r="A364" s="23">
        <v>366</v>
      </c>
      <c r="B364" s="86" t="s">
        <v>865</v>
      </c>
      <c r="C364" s="93" t="s">
        <v>119</v>
      </c>
      <c r="D364" s="82" t="s">
        <v>120</v>
      </c>
      <c r="E364" s="82" t="s">
        <v>872</v>
      </c>
      <c r="F364" s="82" t="s">
        <v>873</v>
      </c>
      <c r="G364" s="131"/>
      <c r="H364" s="30">
        <v>388</v>
      </c>
      <c r="I364" s="186"/>
      <c r="J364" s="181"/>
    </row>
    <row r="365" spans="1:10" ht="18" customHeight="1">
      <c r="A365" s="23">
        <v>368</v>
      </c>
      <c r="B365" s="86" t="s">
        <v>874</v>
      </c>
      <c r="C365" s="93" t="s">
        <v>875</v>
      </c>
      <c r="D365" s="82" t="s">
        <v>876</v>
      </c>
      <c r="E365" s="82" t="s">
        <v>89</v>
      </c>
      <c r="F365" s="82"/>
      <c r="G365" s="30">
        <v>500</v>
      </c>
      <c r="H365" s="32"/>
      <c r="I365" s="186"/>
      <c r="J365" s="181"/>
    </row>
    <row r="366" spans="1:10" ht="18" customHeight="1">
      <c r="A366" s="23">
        <v>369</v>
      </c>
      <c r="B366" s="86" t="s">
        <v>874</v>
      </c>
      <c r="C366" s="93" t="s">
        <v>877</v>
      </c>
      <c r="D366" s="82" t="s">
        <v>878</v>
      </c>
      <c r="E366" s="82" t="s">
        <v>89</v>
      </c>
      <c r="F366" s="82"/>
      <c r="G366" s="30">
        <v>168</v>
      </c>
      <c r="H366" s="32"/>
      <c r="I366" s="186"/>
      <c r="J366" s="181"/>
    </row>
    <row r="367" spans="1:10" ht="18" customHeight="1">
      <c r="A367" s="23">
        <v>370</v>
      </c>
      <c r="B367" s="86" t="s">
        <v>880</v>
      </c>
      <c r="C367" s="93" t="s">
        <v>461</v>
      </c>
      <c r="D367" s="82" t="s">
        <v>88</v>
      </c>
      <c r="E367" s="91" t="s">
        <v>688</v>
      </c>
      <c r="F367" s="82" t="s">
        <v>881</v>
      </c>
      <c r="G367" s="30"/>
      <c r="H367" s="32">
        <v>666</v>
      </c>
      <c r="I367" s="186"/>
      <c r="J367" s="181"/>
    </row>
    <row r="368" spans="1:10" ht="18" customHeight="1">
      <c r="A368" s="23">
        <v>371</v>
      </c>
      <c r="B368" s="86" t="s">
        <v>880</v>
      </c>
      <c r="C368" s="93" t="s">
        <v>882</v>
      </c>
      <c r="D368" s="82" t="s">
        <v>883</v>
      </c>
      <c r="E368" s="82" t="s">
        <v>884</v>
      </c>
      <c r="F368" s="82" t="s">
        <v>885</v>
      </c>
      <c r="G368" s="30"/>
      <c r="H368" s="32">
        <v>200</v>
      </c>
      <c r="I368" s="186"/>
      <c r="J368" s="181"/>
    </row>
    <row r="369" spans="1:10" ht="18" customHeight="1">
      <c r="A369" s="23">
        <v>372</v>
      </c>
      <c r="B369" s="86" t="s">
        <v>880</v>
      </c>
      <c r="C369" s="93" t="s">
        <v>886</v>
      </c>
      <c r="D369" s="82" t="s">
        <v>887</v>
      </c>
      <c r="E369" s="82" t="s">
        <v>888</v>
      </c>
      <c r="F369" s="82" t="s">
        <v>889</v>
      </c>
      <c r="G369" s="30"/>
      <c r="H369" s="32">
        <v>338</v>
      </c>
      <c r="I369" s="186"/>
      <c r="J369" s="181"/>
    </row>
    <row r="370" spans="1:10" ht="18" customHeight="1">
      <c r="A370" s="23">
        <v>373</v>
      </c>
      <c r="B370" s="86" t="s">
        <v>880</v>
      </c>
      <c r="C370" s="93" t="s">
        <v>182</v>
      </c>
      <c r="D370" s="82" t="s">
        <v>699</v>
      </c>
      <c r="E370" s="82" t="s">
        <v>624</v>
      </c>
      <c r="F370" s="82" t="s">
        <v>527</v>
      </c>
      <c r="G370" s="30"/>
      <c r="H370" s="32">
        <v>200</v>
      </c>
      <c r="I370" s="186"/>
      <c r="J370" s="181"/>
    </row>
    <row r="371" spans="1:10" ht="18" customHeight="1">
      <c r="A371" s="23">
        <v>374</v>
      </c>
      <c r="B371" s="81" t="s">
        <v>78</v>
      </c>
      <c r="C371" s="24"/>
      <c r="D371" s="224" t="s">
        <v>892</v>
      </c>
      <c r="E371" s="225"/>
      <c r="F371" s="226"/>
      <c r="G371" s="28"/>
      <c r="H371" s="28"/>
      <c r="I371" s="186">
        <v>-3500</v>
      </c>
      <c r="J371" s="181"/>
    </row>
    <row r="372" spans="1:10" ht="18" customHeight="1">
      <c r="A372" s="23">
        <v>375</v>
      </c>
      <c r="B372" s="81" t="s">
        <v>78</v>
      </c>
      <c r="C372" s="24"/>
      <c r="D372" s="224" t="s">
        <v>893</v>
      </c>
      <c r="E372" s="225"/>
      <c r="F372" s="226"/>
      <c r="G372" s="28"/>
      <c r="H372" s="28"/>
      <c r="I372" s="186">
        <v>-3500</v>
      </c>
      <c r="J372" s="181"/>
    </row>
    <row r="373" spans="1:10" ht="18" customHeight="1">
      <c r="A373" s="23">
        <v>376</v>
      </c>
      <c r="B373" s="81" t="s">
        <v>78</v>
      </c>
      <c r="C373" s="24"/>
      <c r="D373" s="224" t="s">
        <v>894</v>
      </c>
      <c r="E373" s="225"/>
      <c r="F373" s="226"/>
      <c r="G373" s="28"/>
      <c r="H373" s="28"/>
      <c r="I373" s="186">
        <v>-3500</v>
      </c>
      <c r="J373" s="181"/>
    </row>
    <row r="374" spans="1:10" ht="87" customHeight="1">
      <c r="A374" s="23">
        <v>377</v>
      </c>
      <c r="B374" s="81" t="s">
        <v>896</v>
      </c>
      <c r="C374" s="138" t="s">
        <v>900</v>
      </c>
      <c r="D374" s="227" t="s">
        <v>897</v>
      </c>
      <c r="E374" s="228"/>
      <c r="F374" s="229"/>
      <c r="G374" s="28">
        <v>55587.29</v>
      </c>
      <c r="H374" s="28"/>
      <c r="I374" s="186"/>
      <c r="J374" s="181"/>
    </row>
    <row r="375" spans="1:10" ht="18" customHeight="1">
      <c r="A375" s="23">
        <v>378</v>
      </c>
      <c r="B375" s="81" t="s">
        <v>906</v>
      </c>
      <c r="C375" s="93" t="s">
        <v>907</v>
      </c>
      <c r="D375" s="82"/>
      <c r="E375" s="82" t="s">
        <v>908</v>
      </c>
      <c r="F375" s="82" t="s">
        <v>909</v>
      </c>
      <c r="G375" s="30"/>
      <c r="H375" s="32">
        <v>498</v>
      </c>
      <c r="I375" s="186"/>
      <c r="J375" s="181"/>
    </row>
    <row r="376" spans="1:10" ht="18" customHeight="1">
      <c r="A376" s="23">
        <v>379</v>
      </c>
      <c r="B376" s="81" t="s">
        <v>906</v>
      </c>
      <c r="C376" s="93" t="s">
        <v>910</v>
      </c>
      <c r="D376" s="82"/>
      <c r="E376" s="82" t="s">
        <v>911</v>
      </c>
      <c r="F376" s="82" t="s">
        <v>912</v>
      </c>
      <c r="G376" s="30"/>
      <c r="H376" s="32">
        <v>198</v>
      </c>
      <c r="I376" s="186"/>
      <c r="J376" s="181"/>
    </row>
    <row r="377" spans="1:10" ht="18" customHeight="1">
      <c r="A377" s="23">
        <v>380</v>
      </c>
      <c r="B377" s="81" t="s">
        <v>906</v>
      </c>
      <c r="C377" s="93" t="s">
        <v>913</v>
      </c>
      <c r="D377" s="82" t="s">
        <v>88</v>
      </c>
      <c r="E377" s="82" t="s">
        <v>914</v>
      </c>
      <c r="F377" s="82" t="s">
        <v>915</v>
      </c>
      <c r="G377" s="30"/>
      <c r="H377" s="32">
        <v>88</v>
      </c>
      <c r="I377" s="186"/>
      <c r="J377" s="181"/>
    </row>
    <row r="378" spans="1:10" ht="18" customHeight="1">
      <c r="A378" s="23">
        <v>381</v>
      </c>
      <c r="B378" s="81" t="s">
        <v>906</v>
      </c>
      <c r="C378" s="93" t="s">
        <v>119</v>
      </c>
      <c r="D378" s="82" t="s">
        <v>120</v>
      </c>
      <c r="E378" s="82" t="s">
        <v>916</v>
      </c>
      <c r="F378" s="82" t="s">
        <v>917</v>
      </c>
      <c r="G378" s="30"/>
      <c r="H378" s="32">
        <v>188</v>
      </c>
      <c r="I378" s="186"/>
      <c r="J378" s="181"/>
    </row>
    <row r="379" spans="1:10" ht="18" customHeight="1">
      <c r="A379" s="23">
        <v>382</v>
      </c>
      <c r="B379" s="81" t="s">
        <v>906</v>
      </c>
      <c r="C379" s="93" t="s">
        <v>119</v>
      </c>
      <c r="D379" s="82" t="s">
        <v>120</v>
      </c>
      <c r="E379" s="82" t="s">
        <v>918</v>
      </c>
      <c r="F379" s="82" t="s">
        <v>919</v>
      </c>
      <c r="G379" s="30"/>
      <c r="H379" s="32">
        <v>150</v>
      </c>
      <c r="I379" s="186"/>
      <c r="J379" s="181"/>
    </row>
    <row r="380" spans="1:10" ht="18" customHeight="1">
      <c r="A380" s="23">
        <v>383</v>
      </c>
      <c r="B380" s="81" t="s">
        <v>920</v>
      </c>
      <c r="C380" s="93"/>
      <c r="D380" s="221" t="s">
        <v>355</v>
      </c>
      <c r="E380" s="222"/>
      <c r="F380" s="223"/>
      <c r="G380" s="30"/>
      <c r="H380" s="32"/>
      <c r="I380" s="186">
        <v>-20</v>
      </c>
      <c r="J380" s="181"/>
    </row>
    <row r="381" spans="1:10" ht="18" customHeight="1">
      <c r="A381" s="23">
        <v>384</v>
      </c>
      <c r="B381" s="81" t="s">
        <v>921</v>
      </c>
      <c r="C381" s="93"/>
      <c r="D381" s="221" t="s">
        <v>269</v>
      </c>
      <c r="E381" s="222"/>
      <c r="F381" s="223"/>
      <c r="G381" s="30"/>
      <c r="H381" s="32"/>
      <c r="I381" s="186">
        <v>-2</v>
      </c>
      <c r="J381" s="181"/>
    </row>
    <row r="382" spans="1:10" ht="18" customHeight="1">
      <c r="A382" s="23">
        <v>385</v>
      </c>
      <c r="B382" s="81" t="s">
        <v>923</v>
      </c>
      <c r="C382" s="93" t="s">
        <v>924</v>
      </c>
      <c r="D382" s="82" t="s">
        <v>925</v>
      </c>
      <c r="E382" s="82" t="s">
        <v>926</v>
      </c>
      <c r="F382" s="82" t="s">
        <v>927</v>
      </c>
      <c r="G382" s="30"/>
      <c r="H382" s="32">
        <v>688</v>
      </c>
      <c r="I382" s="186"/>
      <c r="J382" s="181"/>
    </row>
    <row r="383" spans="1:10" ht="18" customHeight="1">
      <c r="A383" s="23">
        <v>386</v>
      </c>
      <c r="B383" s="81" t="s">
        <v>923</v>
      </c>
      <c r="C383" s="93" t="s">
        <v>115</v>
      </c>
      <c r="D383" s="82" t="s">
        <v>91</v>
      </c>
      <c r="E383" s="82" t="s">
        <v>593</v>
      </c>
      <c r="F383" s="82" t="s">
        <v>928</v>
      </c>
      <c r="G383" s="30"/>
      <c r="H383" s="32">
        <v>444</v>
      </c>
      <c r="I383" s="186"/>
      <c r="J383" s="181"/>
    </row>
    <row r="384" spans="1:10" ht="18" customHeight="1">
      <c r="A384" s="23">
        <v>387</v>
      </c>
      <c r="B384" s="81" t="s">
        <v>923</v>
      </c>
      <c r="C384" s="93" t="s">
        <v>929</v>
      </c>
      <c r="D384" s="82" t="s">
        <v>930</v>
      </c>
      <c r="E384" s="82" t="s">
        <v>931</v>
      </c>
      <c r="F384" s="82" t="s">
        <v>932</v>
      </c>
      <c r="G384" s="30"/>
      <c r="H384" s="32">
        <v>298</v>
      </c>
      <c r="I384" s="186"/>
      <c r="J384" s="181"/>
    </row>
    <row r="385" spans="1:10" ht="18" customHeight="1">
      <c r="A385" s="23">
        <v>388</v>
      </c>
      <c r="B385" s="81" t="s">
        <v>923</v>
      </c>
      <c r="C385" s="93" t="s">
        <v>933</v>
      </c>
      <c r="D385" s="82" t="s">
        <v>934</v>
      </c>
      <c r="E385" s="82" t="s">
        <v>624</v>
      </c>
      <c r="F385" s="82" t="s">
        <v>935</v>
      </c>
      <c r="G385" s="30"/>
      <c r="H385" s="32">
        <v>168</v>
      </c>
      <c r="I385" s="186"/>
      <c r="J385" s="181"/>
    </row>
    <row r="386" spans="1:10" ht="18" customHeight="1">
      <c r="A386" s="23">
        <v>389</v>
      </c>
      <c r="B386" s="81" t="s">
        <v>923</v>
      </c>
      <c r="C386" s="93" t="s">
        <v>119</v>
      </c>
      <c r="D386" s="82" t="s">
        <v>120</v>
      </c>
      <c r="E386" s="82" t="s">
        <v>936</v>
      </c>
      <c r="F386" s="82" t="s">
        <v>937</v>
      </c>
      <c r="G386" s="30"/>
      <c r="H386" s="32">
        <v>380</v>
      </c>
      <c r="I386" s="186"/>
      <c r="J386" s="181"/>
    </row>
    <row r="387" spans="1:10" ht="18" customHeight="1">
      <c r="A387" s="23">
        <v>390</v>
      </c>
      <c r="B387" s="81" t="s">
        <v>940</v>
      </c>
      <c r="C387" s="93" t="s">
        <v>941</v>
      </c>
      <c r="D387" s="82" t="s">
        <v>942</v>
      </c>
      <c r="E387" s="82" t="s">
        <v>943</v>
      </c>
      <c r="F387" s="82"/>
      <c r="G387" s="30">
        <v>20000</v>
      </c>
      <c r="H387" s="32"/>
      <c r="I387" s="186"/>
      <c r="J387" s="181"/>
    </row>
    <row r="388" spans="1:10" ht="18" customHeight="1">
      <c r="A388" s="23">
        <v>391</v>
      </c>
      <c r="B388" s="81" t="s">
        <v>944</v>
      </c>
      <c r="C388" s="93" t="s">
        <v>309</v>
      </c>
      <c r="D388" s="82" t="s">
        <v>107</v>
      </c>
      <c r="E388" s="82" t="s">
        <v>926</v>
      </c>
      <c r="F388" s="82" t="s">
        <v>502</v>
      </c>
      <c r="G388" s="30"/>
      <c r="H388" s="32">
        <v>518</v>
      </c>
      <c r="I388" s="186"/>
      <c r="J388" s="181"/>
    </row>
    <row r="389" spans="1:10" ht="18" customHeight="1">
      <c r="A389" s="23">
        <v>392</v>
      </c>
      <c r="B389" s="81" t="s">
        <v>944</v>
      </c>
      <c r="C389" s="93" t="s">
        <v>461</v>
      </c>
      <c r="D389" s="82" t="s">
        <v>88</v>
      </c>
      <c r="E389" s="91" t="s">
        <v>688</v>
      </c>
      <c r="F389" s="82" t="s">
        <v>502</v>
      </c>
      <c r="G389" s="30"/>
      <c r="H389" s="32">
        <v>398</v>
      </c>
      <c r="I389" s="186"/>
      <c r="J389" s="181"/>
    </row>
    <row r="390" spans="1:10" ht="18" customHeight="1">
      <c r="A390" s="23">
        <v>393</v>
      </c>
      <c r="B390" s="81" t="s">
        <v>944</v>
      </c>
      <c r="C390" s="93" t="s">
        <v>208</v>
      </c>
      <c r="D390" s="82" t="s">
        <v>212</v>
      </c>
      <c r="E390" s="82" t="s">
        <v>945</v>
      </c>
      <c r="F390" s="82" t="s">
        <v>946</v>
      </c>
      <c r="G390" s="30"/>
      <c r="H390" s="32">
        <v>289</v>
      </c>
      <c r="I390" s="186"/>
      <c r="J390" s="181"/>
    </row>
    <row r="391" spans="1:10" ht="18" customHeight="1">
      <c r="A391" s="23">
        <v>394</v>
      </c>
      <c r="B391" s="81" t="s">
        <v>944</v>
      </c>
      <c r="C391" s="93" t="s">
        <v>861</v>
      </c>
      <c r="D391" s="82" t="s">
        <v>228</v>
      </c>
      <c r="E391" s="82" t="s">
        <v>863</v>
      </c>
      <c r="F391" s="82" t="s">
        <v>947</v>
      </c>
      <c r="G391" s="30"/>
      <c r="H391" s="32">
        <v>313</v>
      </c>
      <c r="I391" s="186"/>
      <c r="J391" s="181"/>
    </row>
    <row r="392" spans="1:10" ht="18" customHeight="1">
      <c r="A392" s="23">
        <v>395</v>
      </c>
      <c r="B392" s="81" t="s">
        <v>948</v>
      </c>
      <c r="C392" s="93" t="s">
        <v>309</v>
      </c>
      <c r="D392" s="82" t="s">
        <v>107</v>
      </c>
      <c r="E392" s="82" t="s">
        <v>926</v>
      </c>
      <c r="F392" s="82" t="s">
        <v>502</v>
      </c>
      <c r="G392" s="30"/>
      <c r="H392" s="32">
        <v>699</v>
      </c>
      <c r="I392" s="186"/>
      <c r="J392" s="181"/>
    </row>
    <row r="393" spans="1:10" ht="18" customHeight="1">
      <c r="A393" s="23">
        <v>396</v>
      </c>
      <c r="B393" s="81" t="s">
        <v>948</v>
      </c>
      <c r="C393" s="93" t="s">
        <v>115</v>
      </c>
      <c r="D393" s="82" t="s">
        <v>91</v>
      </c>
      <c r="E393" s="82" t="s">
        <v>593</v>
      </c>
      <c r="F393" s="82" t="s">
        <v>949</v>
      </c>
      <c r="G393" s="30"/>
      <c r="H393" s="32">
        <v>338</v>
      </c>
      <c r="I393" s="186"/>
      <c r="J393" s="181"/>
    </row>
    <row r="394" spans="1:10" ht="18" customHeight="1">
      <c r="A394" s="23">
        <v>397</v>
      </c>
      <c r="B394" s="81" t="s">
        <v>948</v>
      </c>
      <c r="C394" s="93" t="s">
        <v>182</v>
      </c>
      <c r="D394" s="82" t="s">
        <v>699</v>
      </c>
      <c r="E394" s="82" t="s">
        <v>662</v>
      </c>
      <c r="F394" s="82" t="s">
        <v>950</v>
      </c>
      <c r="G394" s="30"/>
      <c r="H394" s="32">
        <v>301</v>
      </c>
      <c r="I394" s="186"/>
      <c r="J394" s="181"/>
    </row>
    <row r="395" spans="1:10" ht="18" customHeight="1">
      <c r="A395" s="23">
        <v>398</v>
      </c>
      <c r="B395" s="81" t="s">
        <v>948</v>
      </c>
      <c r="C395" s="93" t="s">
        <v>951</v>
      </c>
      <c r="D395" s="82"/>
      <c r="E395" s="82" t="s">
        <v>829</v>
      </c>
      <c r="F395" s="82" t="s">
        <v>952</v>
      </c>
      <c r="G395" s="30"/>
      <c r="H395" s="32">
        <v>138</v>
      </c>
      <c r="I395" s="186"/>
      <c r="J395" s="181"/>
    </row>
    <row r="396" spans="1:10" ht="18" customHeight="1">
      <c r="A396" s="23">
        <v>399</v>
      </c>
      <c r="B396" s="81" t="s">
        <v>948</v>
      </c>
      <c r="C396" s="93" t="s">
        <v>953</v>
      </c>
      <c r="D396" s="82" t="s">
        <v>954</v>
      </c>
      <c r="E396" s="82" t="s">
        <v>955</v>
      </c>
      <c r="F396" s="82"/>
      <c r="G396" s="30">
        <v>368</v>
      </c>
      <c r="H396" s="32"/>
      <c r="I396" s="186"/>
      <c r="J396" s="181"/>
    </row>
    <row r="397" spans="1:10" ht="18" customHeight="1">
      <c r="A397" s="23">
        <v>400</v>
      </c>
      <c r="B397" s="81" t="s">
        <v>948</v>
      </c>
      <c r="C397" s="93" t="s">
        <v>956</v>
      </c>
      <c r="D397" s="82" t="s">
        <v>957</v>
      </c>
      <c r="E397" s="82" t="s">
        <v>955</v>
      </c>
      <c r="F397" s="82"/>
      <c r="G397" s="30">
        <v>200</v>
      </c>
      <c r="H397" s="32"/>
      <c r="I397" s="186"/>
      <c r="J397" s="181"/>
    </row>
    <row r="398" spans="1:10" ht="18" customHeight="1">
      <c r="A398" s="23">
        <v>401</v>
      </c>
      <c r="B398" s="81" t="s">
        <v>960</v>
      </c>
      <c r="C398" s="93"/>
      <c r="D398" s="224" t="s">
        <v>961</v>
      </c>
      <c r="E398" s="225"/>
      <c r="F398" s="226"/>
      <c r="G398" s="30"/>
      <c r="H398" s="32"/>
      <c r="I398" s="186">
        <v>-3500</v>
      </c>
      <c r="J398" s="181"/>
    </row>
    <row r="399" spans="1:10" ht="18" customHeight="1">
      <c r="A399" s="23">
        <v>402</v>
      </c>
      <c r="B399" s="81" t="s">
        <v>960</v>
      </c>
      <c r="C399" s="93"/>
      <c r="D399" s="224" t="s">
        <v>962</v>
      </c>
      <c r="E399" s="225"/>
      <c r="F399" s="226"/>
      <c r="G399" s="30"/>
      <c r="H399" s="32"/>
      <c r="I399" s="186">
        <v>-3500</v>
      </c>
      <c r="J399" s="181"/>
    </row>
    <row r="400" spans="1:10" ht="18" customHeight="1">
      <c r="A400" s="23">
        <v>403</v>
      </c>
      <c r="B400" s="81" t="s">
        <v>963</v>
      </c>
      <c r="C400" s="93" t="s">
        <v>964</v>
      </c>
      <c r="D400" s="82" t="s">
        <v>965</v>
      </c>
      <c r="E400" s="82" t="s">
        <v>966</v>
      </c>
      <c r="F400" s="82" t="s">
        <v>967</v>
      </c>
      <c r="G400" s="30"/>
      <c r="H400" s="32">
        <v>888</v>
      </c>
      <c r="I400" s="186"/>
      <c r="J400" s="181"/>
    </row>
    <row r="401" spans="1:10" ht="18" customHeight="1">
      <c r="A401" s="23">
        <v>404</v>
      </c>
      <c r="B401" s="81" t="s">
        <v>963</v>
      </c>
      <c r="C401" s="93" t="s">
        <v>968</v>
      </c>
      <c r="D401" s="146" t="s">
        <v>971</v>
      </c>
      <c r="E401" s="82" t="s">
        <v>969</v>
      </c>
      <c r="F401" s="82" t="s">
        <v>970</v>
      </c>
      <c r="G401" s="30"/>
      <c r="H401" s="32">
        <v>200</v>
      </c>
      <c r="I401" s="186"/>
      <c r="J401" s="181"/>
    </row>
    <row r="402" spans="1:10" ht="18" customHeight="1">
      <c r="A402" s="23">
        <v>405</v>
      </c>
      <c r="B402" s="81" t="s">
        <v>963</v>
      </c>
      <c r="C402" s="93" t="s">
        <v>861</v>
      </c>
      <c r="D402" s="82" t="s">
        <v>228</v>
      </c>
      <c r="E402" s="82" t="s">
        <v>863</v>
      </c>
      <c r="F402" s="82" t="s">
        <v>972</v>
      </c>
      <c r="G402" s="30"/>
      <c r="H402" s="32">
        <v>333</v>
      </c>
      <c r="I402" s="186"/>
      <c r="J402" s="181"/>
    </row>
    <row r="403" spans="1:10" ht="18" customHeight="1">
      <c r="A403" s="23">
        <v>406</v>
      </c>
      <c r="B403" s="81" t="s">
        <v>963</v>
      </c>
      <c r="C403" s="93" t="s">
        <v>182</v>
      </c>
      <c r="D403" s="82" t="s">
        <v>699</v>
      </c>
      <c r="E403" s="82" t="s">
        <v>624</v>
      </c>
      <c r="F403" s="82" t="s">
        <v>973</v>
      </c>
      <c r="G403" s="30"/>
      <c r="H403" s="32">
        <v>218</v>
      </c>
      <c r="I403" s="186"/>
      <c r="J403" s="181"/>
    </row>
    <row r="404" spans="1:10" ht="18" customHeight="1">
      <c r="A404" s="23">
        <v>407</v>
      </c>
      <c r="B404" s="81" t="s">
        <v>974</v>
      </c>
      <c r="C404" s="93" t="s">
        <v>976</v>
      </c>
      <c r="D404" s="82" t="s">
        <v>975</v>
      </c>
      <c r="E404" s="82" t="s">
        <v>89</v>
      </c>
      <c r="F404" s="82"/>
      <c r="G404" s="30">
        <v>288</v>
      </c>
      <c r="H404" s="32"/>
      <c r="I404" s="186"/>
      <c r="J404" s="181"/>
    </row>
    <row r="405" spans="1:10" ht="18" customHeight="1">
      <c r="A405" s="23">
        <v>408</v>
      </c>
      <c r="B405" s="81" t="s">
        <v>986</v>
      </c>
      <c r="C405" s="93"/>
      <c r="D405" s="221" t="s">
        <v>355</v>
      </c>
      <c r="E405" s="222"/>
      <c r="F405" s="223"/>
      <c r="G405" s="30"/>
      <c r="H405" s="32"/>
      <c r="I405" s="186">
        <v>0</v>
      </c>
      <c r="J405" s="181"/>
    </row>
    <row r="406" spans="1:10" ht="18" customHeight="1">
      <c r="A406" s="23">
        <v>409</v>
      </c>
      <c r="B406" s="81" t="s">
        <v>977</v>
      </c>
      <c r="C406" s="93" t="s">
        <v>461</v>
      </c>
      <c r="D406" s="82" t="s">
        <v>88</v>
      </c>
      <c r="E406" s="91" t="s">
        <v>688</v>
      </c>
      <c r="F406" s="82" t="s">
        <v>502</v>
      </c>
      <c r="G406" s="30"/>
      <c r="H406" s="32">
        <v>333</v>
      </c>
      <c r="I406" s="186"/>
      <c r="J406" s="181"/>
    </row>
    <row r="407" spans="1:10" ht="18" customHeight="1">
      <c r="A407" s="23">
        <v>410</v>
      </c>
      <c r="B407" s="81" t="s">
        <v>977</v>
      </c>
      <c r="C407" s="93" t="s">
        <v>978</v>
      </c>
      <c r="D407" s="82" t="s">
        <v>979</v>
      </c>
      <c r="E407" s="82" t="s">
        <v>980</v>
      </c>
      <c r="F407" s="82" t="s">
        <v>981</v>
      </c>
      <c r="G407" s="30"/>
      <c r="H407" s="32">
        <v>999</v>
      </c>
      <c r="I407" s="186"/>
      <c r="J407" s="181"/>
    </row>
    <row r="408" spans="1:10" ht="18" customHeight="1">
      <c r="A408" s="23">
        <v>411</v>
      </c>
      <c r="B408" s="81" t="s">
        <v>977</v>
      </c>
      <c r="C408" s="93" t="s">
        <v>861</v>
      </c>
      <c r="D408" s="82" t="s">
        <v>228</v>
      </c>
      <c r="E408" s="82" t="s">
        <v>863</v>
      </c>
      <c r="F408" s="82" t="s">
        <v>982</v>
      </c>
      <c r="G408" s="30"/>
      <c r="H408" s="32">
        <v>238</v>
      </c>
      <c r="I408" s="186"/>
      <c r="J408" s="181"/>
    </row>
    <row r="409" spans="1:10" ht="18" customHeight="1">
      <c r="A409" s="23">
        <v>412</v>
      </c>
      <c r="B409" s="81" t="s">
        <v>977</v>
      </c>
      <c r="C409" s="93" t="s">
        <v>983</v>
      </c>
      <c r="D409" s="82"/>
      <c r="E409" s="82" t="s">
        <v>624</v>
      </c>
      <c r="F409" s="82" t="s">
        <v>984</v>
      </c>
      <c r="G409" s="30"/>
      <c r="H409" s="32">
        <v>99</v>
      </c>
      <c r="I409" s="186"/>
      <c r="J409" s="181"/>
    </row>
    <row r="410" spans="1:10" ht="18" customHeight="1">
      <c r="A410" s="23">
        <v>413</v>
      </c>
      <c r="B410" s="81" t="s">
        <v>985</v>
      </c>
      <c r="C410" s="93"/>
      <c r="D410" s="221" t="s">
        <v>269</v>
      </c>
      <c r="E410" s="222"/>
      <c r="F410" s="223"/>
      <c r="G410" s="30"/>
      <c r="H410" s="32"/>
      <c r="I410" s="186">
        <v>-2</v>
      </c>
      <c r="J410" s="181"/>
    </row>
    <row r="411" spans="1:10" ht="18" customHeight="1">
      <c r="A411" s="23">
        <v>414</v>
      </c>
      <c r="B411" s="81" t="s">
        <v>988</v>
      </c>
      <c r="C411" s="93" t="s">
        <v>989</v>
      </c>
      <c r="D411" s="82" t="s">
        <v>990</v>
      </c>
      <c r="E411" s="82" t="s">
        <v>991</v>
      </c>
      <c r="F411" s="82"/>
      <c r="G411" s="30">
        <v>100</v>
      </c>
      <c r="H411" s="32"/>
      <c r="I411" s="186"/>
      <c r="J411" s="181"/>
    </row>
    <row r="412" spans="1:10" ht="18" customHeight="1">
      <c r="A412" s="23">
        <v>415</v>
      </c>
      <c r="B412" s="81" t="s">
        <v>992</v>
      </c>
      <c r="C412" s="93" t="s">
        <v>115</v>
      </c>
      <c r="D412" s="82" t="s">
        <v>91</v>
      </c>
      <c r="E412" s="82" t="s">
        <v>593</v>
      </c>
      <c r="F412" s="82" t="s">
        <v>475</v>
      </c>
      <c r="G412" s="30"/>
      <c r="H412" s="32">
        <v>303</v>
      </c>
      <c r="I412" s="186"/>
      <c r="J412" s="181"/>
    </row>
    <row r="413" spans="1:10" ht="18" customHeight="1">
      <c r="A413" s="23">
        <v>416</v>
      </c>
      <c r="B413" s="81" t="s">
        <v>992</v>
      </c>
      <c r="C413" s="93" t="s">
        <v>101</v>
      </c>
      <c r="D413" s="82" t="s">
        <v>979</v>
      </c>
      <c r="E413" s="82" t="s">
        <v>980</v>
      </c>
      <c r="F413" s="82" t="s">
        <v>993</v>
      </c>
      <c r="G413" s="30"/>
      <c r="H413" s="32">
        <v>888</v>
      </c>
      <c r="I413" s="186"/>
      <c r="J413" s="181"/>
    </row>
    <row r="414" spans="1:10" ht="18" customHeight="1">
      <c r="A414" s="23">
        <v>417</v>
      </c>
      <c r="B414" s="81" t="s">
        <v>992</v>
      </c>
      <c r="C414" s="93" t="s">
        <v>994</v>
      </c>
      <c r="D414" s="82"/>
      <c r="E414" s="82" t="s">
        <v>829</v>
      </c>
      <c r="F414" s="82" t="s">
        <v>995</v>
      </c>
      <c r="G414" s="30"/>
      <c r="H414" s="32">
        <v>98</v>
      </c>
      <c r="I414" s="186"/>
      <c r="J414" s="181"/>
    </row>
    <row r="415" spans="1:10" ht="18" customHeight="1">
      <c r="A415" s="23">
        <v>418</v>
      </c>
      <c r="B415" s="81" t="s">
        <v>992</v>
      </c>
      <c r="C415" s="93" t="s">
        <v>182</v>
      </c>
      <c r="D415" s="82" t="s">
        <v>699</v>
      </c>
      <c r="E415" s="82" t="s">
        <v>624</v>
      </c>
      <c r="F415" s="82" t="s">
        <v>996</v>
      </c>
      <c r="G415" s="30"/>
      <c r="H415" s="32">
        <v>128</v>
      </c>
      <c r="I415" s="186"/>
      <c r="J415" s="181"/>
    </row>
    <row r="416" spans="1:10" ht="18" customHeight="1">
      <c r="A416" s="23">
        <v>419</v>
      </c>
      <c r="B416" s="81" t="s">
        <v>992</v>
      </c>
      <c r="C416" s="93" t="s">
        <v>997</v>
      </c>
      <c r="D416" s="148" t="s">
        <v>998</v>
      </c>
      <c r="E416" s="82" t="s">
        <v>999</v>
      </c>
      <c r="F416" s="82"/>
      <c r="G416" s="30">
        <v>5000</v>
      </c>
      <c r="H416" s="32"/>
      <c r="I416" s="186"/>
      <c r="J416" s="181"/>
    </row>
    <row r="417" spans="1:10" ht="18" customHeight="1">
      <c r="A417" s="23">
        <v>420</v>
      </c>
      <c r="B417" s="81" t="s">
        <v>1000</v>
      </c>
      <c r="C417" s="93" t="s">
        <v>1001</v>
      </c>
      <c r="D417" s="82" t="s">
        <v>1002</v>
      </c>
      <c r="E417" s="82" t="s">
        <v>1003</v>
      </c>
      <c r="F417" s="82" t="s">
        <v>1004</v>
      </c>
      <c r="G417" s="30"/>
      <c r="H417" s="32">
        <v>288</v>
      </c>
      <c r="I417" s="186"/>
      <c r="J417" s="181"/>
    </row>
    <row r="418" spans="1:10" ht="18" customHeight="1">
      <c r="A418" s="23">
        <v>421</v>
      </c>
      <c r="B418" s="81" t="s">
        <v>1000</v>
      </c>
      <c r="C418" s="93" t="s">
        <v>101</v>
      </c>
      <c r="D418" s="82" t="s">
        <v>979</v>
      </c>
      <c r="E418" s="82" t="s">
        <v>1005</v>
      </c>
      <c r="F418" s="82" t="s">
        <v>1006</v>
      </c>
      <c r="G418" s="30"/>
      <c r="H418" s="32">
        <v>299</v>
      </c>
      <c r="I418" s="186"/>
      <c r="J418" s="181"/>
    </row>
    <row r="419" spans="1:10" ht="18" customHeight="1">
      <c r="A419" s="23">
        <v>422</v>
      </c>
      <c r="B419" s="81" t="s">
        <v>1000</v>
      </c>
      <c r="C419" s="93" t="s">
        <v>1007</v>
      </c>
      <c r="D419" s="82"/>
      <c r="E419" s="82" t="s">
        <v>1008</v>
      </c>
      <c r="F419" s="82" t="s">
        <v>1009</v>
      </c>
      <c r="G419" s="30"/>
      <c r="H419" s="32">
        <v>288</v>
      </c>
      <c r="I419" s="186"/>
      <c r="J419" s="181"/>
    </row>
    <row r="420" spans="1:10" ht="18" customHeight="1">
      <c r="A420" s="23">
        <v>423</v>
      </c>
      <c r="B420" s="81" t="s">
        <v>1000</v>
      </c>
      <c r="C420" s="93" t="s">
        <v>1010</v>
      </c>
      <c r="D420" s="82" t="s">
        <v>1011</v>
      </c>
      <c r="E420" s="82" t="s">
        <v>1012</v>
      </c>
      <c r="F420" s="82" t="s">
        <v>1006</v>
      </c>
      <c r="G420" s="30"/>
      <c r="H420" s="32">
        <v>888</v>
      </c>
      <c r="I420" s="186"/>
      <c r="J420" s="181"/>
    </row>
    <row r="421" spans="1:10" ht="18" customHeight="1">
      <c r="A421" s="23">
        <v>424</v>
      </c>
      <c r="B421" s="81" t="s">
        <v>1018</v>
      </c>
      <c r="C421" s="93" t="s">
        <v>1013</v>
      </c>
      <c r="D421" s="82" t="s">
        <v>1014</v>
      </c>
      <c r="E421" s="82" t="s">
        <v>1015</v>
      </c>
      <c r="F421" s="82"/>
      <c r="G421" s="30">
        <v>2000</v>
      </c>
      <c r="H421" s="32"/>
      <c r="I421" s="186"/>
      <c r="J421" s="181"/>
    </row>
    <row r="422" spans="1:10" ht="18" customHeight="1">
      <c r="A422" s="23">
        <v>425</v>
      </c>
      <c r="B422" s="81" t="s">
        <v>1019</v>
      </c>
      <c r="C422" s="93" t="s">
        <v>1001</v>
      </c>
      <c r="D422" s="82" t="s">
        <v>172</v>
      </c>
      <c r="E422" s="82" t="s">
        <v>291</v>
      </c>
      <c r="F422" s="82" t="s">
        <v>1020</v>
      </c>
      <c r="G422" s="30"/>
      <c r="H422" s="32">
        <v>388</v>
      </c>
      <c r="I422" s="186"/>
      <c r="J422" s="181"/>
    </row>
    <row r="423" spans="1:10" ht="18" customHeight="1">
      <c r="A423" s="23">
        <v>426</v>
      </c>
      <c r="B423" s="81" t="s">
        <v>1019</v>
      </c>
      <c r="C423" s="93" t="s">
        <v>1021</v>
      </c>
      <c r="D423" s="82"/>
      <c r="E423" s="82" t="s">
        <v>1022</v>
      </c>
      <c r="F423" s="82" t="s">
        <v>1023</v>
      </c>
      <c r="G423" s="30"/>
      <c r="H423" s="32">
        <v>289</v>
      </c>
      <c r="I423" s="186"/>
      <c r="J423" s="181"/>
    </row>
    <row r="424" spans="1:10" ht="18" customHeight="1">
      <c r="A424" s="23">
        <v>427</v>
      </c>
      <c r="B424" s="81" t="s">
        <v>1019</v>
      </c>
      <c r="C424" s="93" t="s">
        <v>97</v>
      </c>
      <c r="D424" s="82" t="s">
        <v>88</v>
      </c>
      <c r="E424" s="82" t="s">
        <v>1024</v>
      </c>
      <c r="F424" s="82" t="s">
        <v>1025</v>
      </c>
      <c r="G424" s="30"/>
      <c r="H424" s="32">
        <v>138</v>
      </c>
      <c r="I424" s="186"/>
      <c r="J424" s="181"/>
    </row>
    <row r="425" spans="1:10" ht="18" customHeight="1">
      <c r="A425" s="23">
        <v>428</v>
      </c>
      <c r="B425" s="81" t="s">
        <v>1019</v>
      </c>
      <c r="C425" s="93" t="s">
        <v>119</v>
      </c>
      <c r="D425" s="82" t="s">
        <v>120</v>
      </c>
      <c r="E425" s="82" t="s">
        <v>1026</v>
      </c>
      <c r="F425" s="82" t="s">
        <v>1027</v>
      </c>
      <c r="G425" s="30"/>
      <c r="H425" s="32">
        <v>500</v>
      </c>
      <c r="I425" s="186"/>
      <c r="J425" s="181"/>
    </row>
    <row r="426" spans="1:10" ht="18" customHeight="1">
      <c r="A426" s="23">
        <v>429</v>
      </c>
      <c r="B426" s="81" t="s">
        <v>1019</v>
      </c>
      <c r="C426" s="93"/>
      <c r="D426" s="224" t="s">
        <v>1071</v>
      </c>
      <c r="E426" s="225"/>
      <c r="F426" s="226"/>
      <c r="G426" s="30"/>
      <c r="H426" s="32"/>
      <c r="I426" s="186">
        <v>-3500</v>
      </c>
      <c r="J426" s="181"/>
    </row>
    <row r="427" spans="1:10" ht="18" customHeight="1">
      <c r="A427" s="23">
        <v>430</v>
      </c>
      <c r="B427" s="81" t="s">
        <v>1019</v>
      </c>
      <c r="C427" s="93"/>
      <c r="D427" s="224" t="s">
        <v>1028</v>
      </c>
      <c r="E427" s="225"/>
      <c r="F427" s="226"/>
      <c r="G427" s="30"/>
      <c r="H427" s="32"/>
      <c r="I427" s="186">
        <v>-3500</v>
      </c>
      <c r="J427" s="181"/>
    </row>
    <row r="428" spans="1:10" ht="18" customHeight="1">
      <c r="A428" s="23">
        <v>431</v>
      </c>
      <c r="B428" s="81" t="s">
        <v>1029</v>
      </c>
      <c r="C428" s="93" t="s">
        <v>1031</v>
      </c>
      <c r="D428" s="82"/>
      <c r="E428" s="82" t="s">
        <v>1032</v>
      </c>
      <c r="F428" s="82"/>
      <c r="G428" s="30">
        <v>5000</v>
      </c>
      <c r="H428" s="32"/>
      <c r="I428" s="186"/>
      <c r="J428" s="181"/>
    </row>
    <row r="429" spans="1:10" ht="18" customHeight="1">
      <c r="A429" s="23">
        <v>432</v>
      </c>
      <c r="B429" s="81" t="s">
        <v>1033</v>
      </c>
      <c r="C429" s="93" t="s">
        <v>1034</v>
      </c>
      <c r="D429" s="82" t="s">
        <v>1035</v>
      </c>
      <c r="E429" s="82" t="s">
        <v>1036</v>
      </c>
      <c r="F429" s="82" t="s">
        <v>1037</v>
      </c>
      <c r="G429" s="30"/>
      <c r="H429" s="32">
        <v>238</v>
      </c>
      <c r="I429" s="186"/>
      <c r="J429" s="181"/>
    </row>
    <row r="430" spans="1:10" ht="18" customHeight="1">
      <c r="A430" s="23">
        <v>433</v>
      </c>
      <c r="B430" s="81" t="s">
        <v>1033</v>
      </c>
      <c r="C430" s="93" t="s">
        <v>1038</v>
      </c>
      <c r="D430" s="82" t="s">
        <v>1039</v>
      </c>
      <c r="E430" s="82" t="s">
        <v>1040</v>
      </c>
      <c r="F430" s="82" t="s">
        <v>1041</v>
      </c>
      <c r="G430" s="30"/>
      <c r="H430" s="32">
        <v>188</v>
      </c>
      <c r="I430" s="186"/>
      <c r="J430" s="181"/>
    </row>
    <row r="431" spans="1:10" ht="18" customHeight="1">
      <c r="A431" s="23">
        <v>434</v>
      </c>
      <c r="B431" s="81" t="s">
        <v>1033</v>
      </c>
      <c r="C431" s="93" t="s">
        <v>97</v>
      </c>
      <c r="D431" s="82" t="s">
        <v>88</v>
      </c>
      <c r="E431" s="82" t="s">
        <v>1024</v>
      </c>
      <c r="F431" s="82" t="s">
        <v>1042</v>
      </c>
      <c r="G431" s="30"/>
      <c r="H431" s="32">
        <v>158</v>
      </c>
      <c r="I431" s="186"/>
      <c r="J431" s="181"/>
    </row>
    <row r="432" spans="1:10" ht="18" customHeight="1">
      <c r="A432" s="23">
        <v>435</v>
      </c>
      <c r="B432" s="81" t="s">
        <v>1033</v>
      </c>
      <c r="C432" s="93" t="s">
        <v>119</v>
      </c>
      <c r="D432" s="82" t="s">
        <v>120</v>
      </c>
      <c r="E432" s="82" t="s">
        <v>126</v>
      </c>
      <c r="F432" s="82" t="s">
        <v>1043</v>
      </c>
      <c r="G432" s="30"/>
      <c r="H432" s="32">
        <v>300</v>
      </c>
      <c r="I432" s="186"/>
      <c r="J432" s="181"/>
    </row>
    <row r="433" spans="1:10" ht="18" customHeight="1">
      <c r="A433" s="23">
        <v>436</v>
      </c>
      <c r="B433" s="81" t="s">
        <v>1044</v>
      </c>
      <c r="C433" s="93"/>
      <c r="D433" s="221" t="s">
        <v>355</v>
      </c>
      <c r="E433" s="222"/>
      <c r="F433" s="223"/>
      <c r="G433" s="30"/>
      <c r="H433" s="32"/>
      <c r="I433" s="186">
        <v>0</v>
      </c>
      <c r="J433" s="181"/>
    </row>
    <row r="434" spans="1:10" ht="18" customHeight="1">
      <c r="A434" s="23">
        <v>437</v>
      </c>
      <c r="B434" s="81" t="s">
        <v>1045</v>
      </c>
      <c r="C434" s="93"/>
      <c r="D434" s="221" t="s">
        <v>269</v>
      </c>
      <c r="E434" s="222"/>
      <c r="F434" s="223"/>
      <c r="G434" s="30"/>
      <c r="H434" s="32"/>
      <c r="I434" s="186">
        <v>-2</v>
      </c>
      <c r="J434" s="181"/>
    </row>
    <row r="435" spans="1:10" ht="18" customHeight="1">
      <c r="A435" s="23">
        <v>438</v>
      </c>
      <c r="B435" s="81" t="s">
        <v>1046</v>
      </c>
      <c r="C435" s="93" t="s">
        <v>1034</v>
      </c>
      <c r="D435" s="82" t="s">
        <v>242</v>
      </c>
      <c r="E435" s="82" t="s">
        <v>1036</v>
      </c>
      <c r="F435" s="82" t="s">
        <v>1048</v>
      </c>
      <c r="G435" s="30"/>
      <c r="H435" s="32">
        <v>258</v>
      </c>
      <c r="I435" s="186"/>
      <c r="J435" s="181"/>
    </row>
    <row r="436" spans="1:10" ht="18" customHeight="1">
      <c r="A436" s="23">
        <v>439</v>
      </c>
      <c r="B436" s="81" t="s">
        <v>1046</v>
      </c>
      <c r="C436" s="93" t="s">
        <v>1038</v>
      </c>
      <c r="D436" s="82" t="s">
        <v>212</v>
      </c>
      <c r="E436" s="82" t="s">
        <v>641</v>
      </c>
      <c r="F436" s="82" t="s">
        <v>1049</v>
      </c>
      <c r="G436" s="30"/>
      <c r="H436" s="32">
        <v>139</v>
      </c>
      <c r="I436" s="186"/>
      <c r="J436" s="181"/>
    </row>
    <row r="437" spans="1:10" ht="18" customHeight="1">
      <c r="A437" s="23">
        <v>440</v>
      </c>
      <c r="B437" s="81" t="s">
        <v>1046</v>
      </c>
      <c r="C437" s="93" t="s">
        <v>1050</v>
      </c>
      <c r="D437" s="82"/>
      <c r="E437" s="82" t="s">
        <v>1052</v>
      </c>
      <c r="F437" s="82" t="s">
        <v>1051</v>
      </c>
      <c r="G437" s="30"/>
      <c r="H437" s="32">
        <v>188</v>
      </c>
      <c r="I437" s="186"/>
      <c r="J437" s="181"/>
    </row>
    <row r="438" spans="1:10" ht="18" customHeight="1">
      <c r="A438" s="23">
        <v>441</v>
      </c>
      <c r="B438" s="81" t="s">
        <v>1046</v>
      </c>
      <c r="C438" s="93" t="s">
        <v>1050</v>
      </c>
      <c r="D438" s="82"/>
      <c r="E438" s="82" t="s">
        <v>1052</v>
      </c>
      <c r="F438" s="82" t="s">
        <v>1053</v>
      </c>
      <c r="G438" s="30"/>
      <c r="H438" s="32">
        <v>198</v>
      </c>
      <c r="I438" s="186"/>
      <c r="J438" s="181"/>
    </row>
    <row r="439" spans="1:10" ht="39" customHeight="1">
      <c r="A439" s="23">
        <v>442</v>
      </c>
      <c r="B439" s="81" t="s">
        <v>1057</v>
      </c>
      <c r="C439" s="131"/>
      <c r="D439" s="263" t="s">
        <v>1061</v>
      </c>
      <c r="E439" s="264"/>
      <c r="F439" s="265"/>
      <c r="G439" s="95">
        <v>80000</v>
      </c>
      <c r="H439" s="32"/>
      <c r="I439" s="186"/>
      <c r="J439" s="181"/>
    </row>
    <row r="440" spans="1:10" ht="18" customHeight="1">
      <c r="A440" s="23">
        <v>443</v>
      </c>
      <c r="B440" s="81" t="s">
        <v>1057</v>
      </c>
      <c r="C440" s="93"/>
      <c r="D440" s="221" t="s">
        <v>1062</v>
      </c>
      <c r="E440" s="222"/>
      <c r="F440" s="223"/>
      <c r="G440" s="30"/>
      <c r="H440" s="32"/>
      <c r="I440" s="186">
        <v>-4427.47</v>
      </c>
      <c r="J440" s="181"/>
    </row>
    <row r="441" spans="1:10" ht="18" customHeight="1">
      <c r="A441" s="23">
        <v>444</v>
      </c>
      <c r="B441" s="81" t="s">
        <v>1064</v>
      </c>
      <c r="C441" s="93"/>
      <c r="D441" s="221" t="s">
        <v>1074</v>
      </c>
      <c r="E441" s="222"/>
      <c r="F441" s="223"/>
      <c r="G441" s="30"/>
      <c r="H441" s="32"/>
      <c r="I441" s="186">
        <v>-180</v>
      </c>
      <c r="J441" s="181"/>
    </row>
    <row r="442" spans="1:10" ht="18" customHeight="1">
      <c r="A442" s="23">
        <v>445</v>
      </c>
      <c r="B442" s="81" t="s">
        <v>1063</v>
      </c>
      <c r="C442" s="93"/>
      <c r="D442" s="221" t="s">
        <v>1065</v>
      </c>
      <c r="E442" s="222"/>
      <c r="F442" s="223"/>
      <c r="G442" s="30"/>
      <c r="H442" s="32"/>
      <c r="I442" s="186">
        <v>-20000</v>
      </c>
      <c r="J442" s="181"/>
    </row>
    <row r="443" spans="1:10" ht="18" customHeight="1">
      <c r="A443" s="23">
        <v>446</v>
      </c>
      <c r="B443" s="81" t="s">
        <v>1047</v>
      </c>
      <c r="C443" s="93" t="s">
        <v>1054</v>
      </c>
      <c r="D443" s="82" t="s">
        <v>1055</v>
      </c>
      <c r="E443" s="82" t="s">
        <v>1056</v>
      </c>
      <c r="F443" s="82"/>
      <c r="G443" s="30">
        <v>108</v>
      </c>
      <c r="H443" s="32"/>
      <c r="I443" s="186"/>
      <c r="J443" s="181"/>
    </row>
    <row r="444" spans="1:10" ht="18" customHeight="1">
      <c r="A444" s="23">
        <v>447</v>
      </c>
      <c r="B444" s="86" t="s">
        <v>1072</v>
      </c>
      <c r="C444" s="93"/>
      <c r="D444" s="221" t="s">
        <v>1175</v>
      </c>
      <c r="E444" s="222"/>
      <c r="F444" s="223"/>
      <c r="G444" s="30"/>
      <c r="H444" s="32"/>
      <c r="I444" s="186">
        <v>-15000</v>
      </c>
      <c r="J444" s="181"/>
    </row>
    <row r="445" spans="1:10" ht="18" customHeight="1">
      <c r="A445" s="23">
        <v>448</v>
      </c>
      <c r="B445" s="86" t="s">
        <v>1075</v>
      </c>
      <c r="C445" s="93" t="s">
        <v>1076</v>
      </c>
      <c r="D445" s="82" t="s">
        <v>1077</v>
      </c>
      <c r="E445" s="82" t="s">
        <v>1078</v>
      </c>
      <c r="F445" s="82" t="s">
        <v>1079</v>
      </c>
      <c r="G445" s="30"/>
      <c r="H445" s="32">
        <v>1268</v>
      </c>
      <c r="I445" s="186"/>
      <c r="J445" s="181"/>
    </row>
    <row r="446" spans="1:10" ht="18" customHeight="1">
      <c r="A446" s="23">
        <v>449</v>
      </c>
      <c r="B446" s="86" t="s">
        <v>1075</v>
      </c>
      <c r="C446" s="93" t="s">
        <v>533</v>
      </c>
      <c r="D446" s="82"/>
      <c r="E446" s="82" t="s">
        <v>1080</v>
      </c>
      <c r="F446" s="82" t="s">
        <v>1081</v>
      </c>
      <c r="G446" s="30"/>
      <c r="H446" s="32">
        <v>198</v>
      </c>
      <c r="I446" s="186"/>
      <c r="J446" s="181"/>
    </row>
    <row r="447" spans="1:10" ht="18" customHeight="1">
      <c r="A447" s="23">
        <v>450</v>
      </c>
      <c r="B447" s="86" t="s">
        <v>1075</v>
      </c>
      <c r="C447" s="93" t="s">
        <v>1082</v>
      </c>
      <c r="D447" s="82"/>
      <c r="E447" s="82" t="s">
        <v>1083</v>
      </c>
      <c r="F447" s="82" t="s">
        <v>1081</v>
      </c>
      <c r="G447" s="30"/>
      <c r="H447" s="32">
        <v>200</v>
      </c>
      <c r="I447" s="186"/>
      <c r="J447" s="181"/>
    </row>
    <row r="448" spans="1:10" ht="18" customHeight="1">
      <c r="A448" s="23">
        <v>451</v>
      </c>
      <c r="B448" s="86" t="s">
        <v>1075</v>
      </c>
      <c r="C448" s="93" t="s">
        <v>119</v>
      </c>
      <c r="D448" s="82" t="s">
        <v>120</v>
      </c>
      <c r="E448" s="82" t="s">
        <v>126</v>
      </c>
      <c r="F448" s="82" t="s">
        <v>1084</v>
      </c>
      <c r="G448" s="30"/>
      <c r="H448" s="32">
        <v>368</v>
      </c>
      <c r="I448" s="186"/>
      <c r="J448" s="181"/>
    </row>
    <row r="449" spans="1:10" ht="18" customHeight="1">
      <c r="A449" s="23">
        <v>452</v>
      </c>
      <c r="B449" s="86" t="s">
        <v>1086</v>
      </c>
      <c r="C449" s="93" t="s">
        <v>119</v>
      </c>
      <c r="D449" s="82" t="s">
        <v>120</v>
      </c>
      <c r="E449" s="82" t="s">
        <v>1087</v>
      </c>
      <c r="F449" s="82" t="s">
        <v>1090</v>
      </c>
      <c r="G449" s="30"/>
      <c r="H449" s="32">
        <v>238</v>
      </c>
      <c r="I449" s="186"/>
      <c r="J449" s="181"/>
    </row>
    <row r="450" spans="1:10" ht="18" customHeight="1">
      <c r="A450" s="23">
        <v>453</v>
      </c>
      <c r="B450" s="86" t="s">
        <v>1086</v>
      </c>
      <c r="C450" s="93" t="s">
        <v>119</v>
      </c>
      <c r="D450" s="82" t="s">
        <v>120</v>
      </c>
      <c r="E450" s="82" t="s">
        <v>1087</v>
      </c>
      <c r="F450" s="82" t="s">
        <v>1090</v>
      </c>
      <c r="G450" s="30"/>
      <c r="H450" s="32">
        <v>238</v>
      </c>
      <c r="I450" s="186"/>
      <c r="J450" s="181"/>
    </row>
    <row r="451" spans="1:10" ht="18" customHeight="1">
      <c r="A451" s="23">
        <v>454</v>
      </c>
      <c r="B451" s="86" t="s">
        <v>1086</v>
      </c>
      <c r="C451" s="93" t="s">
        <v>119</v>
      </c>
      <c r="D451" s="82" t="s">
        <v>120</v>
      </c>
      <c r="E451" s="82" t="s">
        <v>1087</v>
      </c>
      <c r="F451" s="82" t="s">
        <v>1090</v>
      </c>
      <c r="G451" s="30"/>
      <c r="H451" s="32">
        <v>238</v>
      </c>
      <c r="I451" s="186"/>
      <c r="J451" s="181"/>
    </row>
    <row r="452" spans="1:10" ht="18" customHeight="1">
      <c r="A452" s="23">
        <v>455</v>
      </c>
      <c r="B452" s="86" t="s">
        <v>1086</v>
      </c>
      <c r="C452" s="93" t="s">
        <v>119</v>
      </c>
      <c r="D452" s="82" t="s">
        <v>120</v>
      </c>
      <c r="E452" s="82" t="s">
        <v>1088</v>
      </c>
      <c r="F452" s="82" t="s">
        <v>1090</v>
      </c>
      <c r="G452" s="30"/>
      <c r="H452" s="32">
        <v>118</v>
      </c>
      <c r="I452" s="186"/>
      <c r="J452" s="181"/>
    </row>
    <row r="453" spans="1:10" ht="18" customHeight="1">
      <c r="A453" s="23">
        <v>456</v>
      </c>
      <c r="B453" s="86" t="s">
        <v>1086</v>
      </c>
      <c r="C453" s="93" t="s">
        <v>119</v>
      </c>
      <c r="D453" s="82" t="s">
        <v>120</v>
      </c>
      <c r="E453" s="82" t="s">
        <v>1088</v>
      </c>
      <c r="F453" s="82" t="s">
        <v>1090</v>
      </c>
      <c r="G453" s="30"/>
      <c r="H453" s="32">
        <v>136</v>
      </c>
      <c r="I453" s="186"/>
      <c r="J453" s="181"/>
    </row>
    <row r="454" spans="1:10" ht="18" customHeight="1">
      <c r="A454" s="23">
        <v>457</v>
      </c>
      <c r="B454" s="86" t="s">
        <v>1086</v>
      </c>
      <c r="C454" s="93" t="s">
        <v>119</v>
      </c>
      <c r="D454" s="82" t="s">
        <v>120</v>
      </c>
      <c r="E454" s="82" t="s">
        <v>1088</v>
      </c>
      <c r="F454" s="82" t="s">
        <v>1091</v>
      </c>
      <c r="G454" s="30"/>
      <c r="H454" s="32">
        <v>148</v>
      </c>
      <c r="I454" s="186"/>
      <c r="J454" s="181"/>
    </row>
    <row r="455" spans="1:10" ht="18" customHeight="1">
      <c r="A455" s="23">
        <v>458</v>
      </c>
      <c r="B455" s="86" t="s">
        <v>1086</v>
      </c>
      <c r="C455" s="93" t="s">
        <v>119</v>
      </c>
      <c r="D455" s="82" t="s">
        <v>120</v>
      </c>
      <c r="E455" s="82" t="s">
        <v>1089</v>
      </c>
      <c r="F455" s="82" t="s">
        <v>1092</v>
      </c>
      <c r="G455" s="30"/>
      <c r="H455" s="32">
        <v>118</v>
      </c>
      <c r="I455" s="186"/>
      <c r="J455" s="181"/>
    </row>
    <row r="456" spans="1:10" ht="18" customHeight="1">
      <c r="A456" s="23">
        <v>459</v>
      </c>
      <c r="B456" s="86" t="s">
        <v>1086</v>
      </c>
      <c r="C456" s="93" t="s">
        <v>119</v>
      </c>
      <c r="D456" s="82" t="s">
        <v>120</v>
      </c>
      <c r="E456" s="82" t="s">
        <v>1089</v>
      </c>
      <c r="F456" s="82" t="s">
        <v>1093</v>
      </c>
      <c r="G456" s="30"/>
      <c r="H456" s="32">
        <v>88</v>
      </c>
      <c r="I456" s="186"/>
      <c r="J456" s="181"/>
    </row>
    <row r="457" spans="1:10" ht="18" customHeight="1">
      <c r="A457" s="23">
        <v>460</v>
      </c>
      <c r="B457" s="86" t="s">
        <v>1086</v>
      </c>
      <c r="C457" s="93" t="s">
        <v>119</v>
      </c>
      <c r="D457" s="82" t="s">
        <v>120</v>
      </c>
      <c r="E457" s="82" t="s">
        <v>1089</v>
      </c>
      <c r="F457" s="82" t="s">
        <v>1093</v>
      </c>
      <c r="G457" s="30"/>
      <c r="H457" s="32">
        <v>88</v>
      </c>
      <c r="I457" s="186"/>
      <c r="J457" s="181"/>
    </row>
    <row r="458" spans="1:10" ht="18" customHeight="1">
      <c r="A458" s="23">
        <v>461</v>
      </c>
      <c r="B458" s="86" t="s">
        <v>1095</v>
      </c>
      <c r="C458" s="93"/>
      <c r="D458" s="224" t="s">
        <v>1096</v>
      </c>
      <c r="E458" s="225"/>
      <c r="F458" s="226"/>
      <c r="G458" s="30"/>
      <c r="H458" s="32"/>
      <c r="I458" s="186">
        <v>-3500</v>
      </c>
      <c r="J458" s="181"/>
    </row>
    <row r="459" spans="1:10" ht="18" customHeight="1">
      <c r="A459" s="23">
        <v>462</v>
      </c>
      <c r="B459" s="86" t="s">
        <v>1097</v>
      </c>
      <c r="C459" s="93" t="s">
        <v>1098</v>
      </c>
      <c r="D459" s="82" t="s">
        <v>1099</v>
      </c>
      <c r="E459" s="82" t="s">
        <v>1100</v>
      </c>
      <c r="F459" s="82" t="s">
        <v>1101</v>
      </c>
      <c r="G459" s="30"/>
      <c r="H459" s="32">
        <v>555</v>
      </c>
      <c r="I459" s="186"/>
      <c r="J459" s="181"/>
    </row>
    <row r="460" spans="1:10" ht="18" customHeight="1">
      <c r="A460" s="23">
        <v>463</v>
      </c>
      <c r="B460" s="86" t="s">
        <v>1097</v>
      </c>
      <c r="C460" s="93" t="s">
        <v>1102</v>
      </c>
      <c r="D460" s="82" t="s">
        <v>1103</v>
      </c>
      <c r="E460" s="82" t="s">
        <v>1104</v>
      </c>
      <c r="F460" s="82" t="s">
        <v>1105</v>
      </c>
      <c r="G460" s="30"/>
      <c r="H460" s="32">
        <v>128</v>
      </c>
      <c r="I460" s="186"/>
      <c r="J460" s="181"/>
    </row>
    <row r="461" spans="1:10" ht="18" customHeight="1">
      <c r="A461" s="23">
        <v>464</v>
      </c>
      <c r="B461" s="86" t="s">
        <v>1097</v>
      </c>
      <c r="C461" s="93" t="s">
        <v>1106</v>
      </c>
      <c r="D461" s="82" t="s">
        <v>1107</v>
      </c>
      <c r="E461" s="82" t="s">
        <v>1108</v>
      </c>
      <c r="F461" s="82" t="s">
        <v>1109</v>
      </c>
      <c r="G461" s="30"/>
      <c r="H461" s="32">
        <v>1680</v>
      </c>
      <c r="I461" s="186"/>
      <c r="J461" s="181"/>
    </row>
    <row r="462" spans="1:10" ht="18" customHeight="1">
      <c r="A462" s="23">
        <v>465</v>
      </c>
      <c r="B462" s="86" t="s">
        <v>1097</v>
      </c>
      <c r="C462" s="93" t="s">
        <v>1110</v>
      </c>
      <c r="D462" s="82" t="s">
        <v>1111</v>
      </c>
      <c r="E462" s="82" t="s">
        <v>1112</v>
      </c>
      <c r="F462" s="82" t="s">
        <v>1113</v>
      </c>
      <c r="G462" s="30"/>
      <c r="H462" s="32">
        <v>188</v>
      </c>
      <c r="I462" s="186"/>
      <c r="J462" s="181"/>
    </row>
    <row r="463" spans="1:10" ht="18" customHeight="1">
      <c r="A463" s="23">
        <v>466</v>
      </c>
      <c r="B463" s="86" t="s">
        <v>1097</v>
      </c>
      <c r="C463" s="93" t="s">
        <v>1114</v>
      </c>
      <c r="D463" s="82" t="s">
        <v>1115</v>
      </c>
      <c r="E463" s="82" t="s">
        <v>1116</v>
      </c>
      <c r="F463" s="82"/>
      <c r="G463" s="30">
        <v>222</v>
      </c>
      <c r="H463" s="32"/>
      <c r="I463" s="186"/>
      <c r="J463" s="181"/>
    </row>
    <row r="464" spans="1:10" ht="18" customHeight="1">
      <c r="A464" s="23">
        <v>467</v>
      </c>
      <c r="B464" s="86" t="s">
        <v>1122</v>
      </c>
      <c r="C464" s="93"/>
      <c r="D464" s="221" t="s">
        <v>355</v>
      </c>
      <c r="E464" s="222"/>
      <c r="F464" s="223"/>
      <c r="G464" s="30"/>
      <c r="H464" s="32"/>
      <c r="I464" s="186">
        <v>0</v>
      </c>
      <c r="J464" s="181"/>
    </row>
    <row r="465" spans="1:10" ht="18" customHeight="1">
      <c r="A465" s="23">
        <v>468</v>
      </c>
      <c r="B465" s="86" t="s">
        <v>1123</v>
      </c>
      <c r="C465" s="93"/>
      <c r="D465" s="221" t="s">
        <v>269</v>
      </c>
      <c r="E465" s="222"/>
      <c r="F465" s="223"/>
      <c r="G465" s="30"/>
      <c r="H465" s="32"/>
      <c r="I465" s="186">
        <v>-2</v>
      </c>
      <c r="J465" s="181"/>
    </row>
    <row r="466" spans="1:10" ht="18" customHeight="1">
      <c r="A466" s="23">
        <v>469</v>
      </c>
      <c r="B466" s="86" t="s">
        <v>1124</v>
      </c>
      <c r="C466" s="93" t="s">
        <v>87</v>
      </c>
      <c r="D466" s="82" t="s">
        <v>88</v>
      </c>
      <c r="E466" s="82" t="s">
        <v>1125</v>
      </c>
      <c r="F466" s="82" t="s">
        <v>1126</v>
      </c>
      <c r="G466" s="30"/>
      <c r="H466" s="32">
        <v>400</v>
      </c>
      <c r="I466" s="186"/>
      <c r="J466" s="181"/>
    </row>
    <row r="467" spans="1:10" ht="18" customHeight="1">
      <c r="A467" s="23">
        <v>470</v>
      </c>
      <c r="B467" s="86" t="s">
        <v>1124</v>
      </c>
      <c r="C467" s="93" t="s">
        <v>1127</v>
      </c>
      <c r="D467" s="82"/>
      <c r="E467" s="82" t="s">
        <v>1128</v>
      </c>
      <c r="F467" s="82" t="s">
        <v>1129</v>
      </c>
      <c r="G467" s="30"/>
      <c r="H467" s="32">
        <v>499</v>
      </c>
      <c r="I467" s="186"/>
      <c r="J467" s="181"/>
    </row>
    <row r="468" spans="1:10" ht="18" customHeight="1">
      <c r="A468" s="23">
        <v>471</v>
      </c>
      <c r="B468" s="86" t="s">
        <v>1124</v>
      </c>
      <c r="C468" s="93" t="s">
        <v>1130</v>
      </c>
      <c r="D468" s="82" t="s">
        <v>1131</v>
      </c>
      <c r="E468" s="82" t="s">
        <v>1132</v>
      </c>
      <c r="F468" s="82" t="s">
        <v>1133</v>
      </c>
      <c r="G468" s="30"/>
      <c r="H468" s="32">
        <v>199</v>
      </c>
      <c r="I468" s="186"/>
      <c r="J468" s="181"/>
    </row>
    <row r="469" spans="1:10" ht="18" customHeight="1">
      <c r="A469" s="23">
        <v>472</v>
      </c>
      <c r="B469" s="86" t="s">
        <v>1124</v>
      </c>
      <c r="C469" s="93" t="s">
        <v>639</v>
      </c>
      <c r="D469" s="82" t="s">
        <v>136</v>
      </c>
      <c r="E469" s="82" t="s">
        <v>1112</v>
      </c>
      <c r="F469" s="82" t="s">
        <v>1134</v>
      </c>
      <c r="G469" s="30"/>
      <c r="H469" s="32">
        <v>152</v>
      </c>
      <c r="I469" s="186"/>
      <c r="J469" s="181"/>
    </row>
    <row r="470" spans="1:10" ht="18" customHeight="1">
      <c r="A470" s="23">
        <v>473</v>
      </c>
      <c r="B470" s="86" t="s">
        <v>1135</v>
      </c>
      <c r="C470" s="93" t="s">
        <v>1136</v>
      </c>
      <c r="D470" s="82" t="s">
        <v>1138</v>
      </c>
      <c r="E470" s="82" t="s">
        <v>1137</v>
      </c>
      <c r="F470" s="82" t="s">
        <v>1139</v>
      </c>
      <c r="G470" s="30"/>
      <c r="H470" s="32">
        <v>600</v>
      </c>
      <c r="I470" s="186"/>
      <c r="J470" s="181"/>
    </row>
    <row r="471" spans="1:10" ht="18" customHeight="1">
      <c r="A471" s="23">
        <v>474</v>
      </c>
      <c r="B471" s="86" t="s">
        <v>1135</v>
      </c>
      <c r="C471" s="93" t="s">
        <v>1140</v>
      </c>
      <c r="D471" s="82" t="s">
        <v>1141</v>
      </c>
      <c r="E471" s="82" t="s">
        <v>1142</v>
      </c>
      <c r="F471" s="82" t="s">
        <v>1143</v>
      </c>
      <c r="G471" s="30"/>
      <c r="H471" s="32">
        <v>108</v>
      </c>
      <c r="I471" s="186"/>
      <c r="J471" s="181"/>
    </row>
    <row r="472" spans="1:10" ht="18" customHeight="1">
      <c r="A472" s="23">
        <v>475</v>
      </c>
      <c r="B472" s="86" t="s">
        <v>1135</v>
      </c>
      <c r="C472" s="93" t="s">
        <v>1144</v>
      </c>
      <c r="D472" s="82" t="s">
        <v>1145</v>
      </c>
      <c r="E472" s="82" t="s">
        <v>1146</v>
      </c>
      <c r="F472" s="82" t="s">
        <v>1147</v>
      </c>
      <c r="G472" s="30"/>
      <c r="H472" s="32">
        <v>288</v>
      </c>
      <c r="I472" s="186"/>
      <c r="J472" s="181"/>
    </row>
    <row r="473" spans="1:10" ht="18" customHeight="1">
      <c r="A473" s="23">
        <v>476</v>
      </c>
      <c r="B473" s="86" t="s">
        <v>1135</v>
      </c>
      <c r="C473" s="93" t="s">
        <v>639</v>
      </c>
      <c r="D473" s="82" t="s">
        <v>136</v>
      </c>
      <c r="E473" s="82" t="s">
        <v>1112</v>
      </c>
      <c r="F473" s="82" t="s">
        <v>1147</v>
      </c>
      <c r="G473" s="30"/>
      <c r="H473" s="32">
        <v>138</v>
      </c>
      <c r="I473" s="186"/>
      <c r="J473" s="181"/>
    </row>
    <row r="474" spans="1:10" ht="18" customHeight="1">
      <c r="A474" s="23">
        <v>477</v>
      </c>
      <c r="B474" s="86" t="s">
        <v>1148</v>
      </c>
      <c r="C474" s="93" t="s">
        <v>1136</v>
      </c>
      <c r="D474" s="82" t="s">
        <v>91</v>
      </c>
      <c r="E474" s="82" t="s">
        <v>1137</v>
      </c>
      <c r="F474" s="82" t="s">
        <v>423</v>
      </c>
      <c r="G474" s="30"/>
      <c r="H474" s="32">
        <v>1300</v>
      </c>
      <c r="I474" s="186"/>
      <c r="J474" s="181"/>
    </row>
    <row r="475" spans="1:10" ht="18" customHeight="1">
      <c r="A475" s="23">
        <v>478</v>
      </c>
      <c r="B475" s="86" t="s">
        <v>1148</v>
      </c>
      <c r="C475" s="93" t="s">
        <v>97</v>
      </c>
      <c r="D475" s="82" t="s">
        <v>88</v>
      </c>
      <c r="E475" s="82" t="s">
        <v>1149</v>
      </c>
      <c r="F475" s="82" t="s">
        <v>1150</v>
      </c>
      <c r="G475" s="30"/>
      <c r="H475" s="32">
        <v>108</v>
      </c>
      <c r="I475" s="186"/>
      <c r="J475" s="181"/>
    </row>
    <row r="476" spans="1:10" ht="18" customHeight="1">
      <c r="A476" s="23">
        <v>479</v>
      </c>
      <c r="B476" s="86" t="s">
        <v>1148</v>
      </c>
      <c r="C476" s="93" t="s">
        <v>1151</v>
      </c>
      <c r="D476" s="82" t="s">
        <v>1152</v>
      </c>
      <c r="E476" s="82" t="s">
        <v>1153</v>
      </c>
      <c r="F476" s="82" t="s">
        <v>1154</v>
      </c>
      <c r="G476" s="30"/>
      <c r="H476" s="32">
        <v>168</v>
      </c>
      <c r="I476" s="186"/>
      <c r="J476" s="181"/>
    </row>
    <row r="477" spans="1:10" ht="18" customHeight="1">
      <c r="A477" s="23">
        <v>480</v>
      </c>
      <c r="B477" s="86" t="s">
        <v>1148</v>
      </c>
      <c r="C477" s="93" t="s">
        <v>639</v>
      </c>
      <c r="D477" s="82" t="s">
        <v>136</v>
      </c>
      <c r="E477" s="82" t="s">
        <v>1112</v>
      </c>
      <c r="F477" s="82" t="s">
        <v>1155</v>
      </c>
      <c r="G477" s="30"/>
      <c r="H477" s="32">
        <v>118</v>
      </c>
      <c r="I477" s="186"/>
      <c r="J477" s="181"/>
    </row>
    <row r="478" spans="1:10" ht="18" customHeight="1">
      <c r="A478" s="23">
        <v>481</v>
      </c>
      <c r="B478" s="86" t="s">
        <v>1156</v>
      </c>
      <c r="C478" s="93"/>
      <c r="D478" s="224" t="s">
        <v>1157</v>
      </c>
      <c r="E478" s="225"/>
      <c r="F478" s="226"/>
      <c r="G478" s="30"/>
      <c r="H478" s="32"/>
      <c r="I478" s="186">
        <v>-3500</v>
      </c>
      <c r="J478" s="181"/>
    </row>
    <row r="479" spans="1:10" ht="18" customHeight="1">
      <c r="A479" s="23">
        <v>482</v>
      </c>
      <c r="B479" s="86" t="s">
        <v>1159</v>
      </c>
      <c r="C479" s="93" t="s">
        <v>1136</v>
      </c>
      <c r="D479" s="82" t="s">
        <v>91</v>
      </c>
      <c r="E479" s="82" t="s">
        <v>1160</v>
      </c>
      <c r="F479" s="82" t="s">
        <v>423</v>
      </c>
      <c r="G479" s="30"/>
      <c r="H479" s="32">
        <v>1488</v>
      </c>
      <c r="I479" s="186"/>
      <c r="J479" s="181"/>
    </row>
    <row r="480" spans="1:10" ht="18" customHeight="1">
      <c r="A480" s="23">
        <v>483</v>
      </c>
      <c r="B480" s="86" t="s">
        <v>1159</v>
      </c>
      <c r="C480" s="93" t="s">
        <v>97</v>
      </c>
      <c r="D480" s="82" t="s">
        <v>88</v>
      </c>
      <c r="E480" s="82" t="s">
        <v>1161</v>
      </c>
      <c r="F480" s="82" t="s">
        <v>1162</v>
      </c>
      <c r="G480" s="30"/>
      <c r="H480" s="32">
        <v>118</v>
      </c>
      <c r="I480" s="186"/>
      <c r="J480" s="181"/>
    </row>
    <row r="481" spans="1:10" ht="18" customHeight="1">
      <c r="A481" s="23">
        <v>484</v>
      </c>
      <c r="B481" s="86" t="s">
        <v>1159</v>
      </c>
      <c r="C481" s="93" t="s">
        <v>1163</v>
      </c>
      <c r="D481" s="82"/>
      <c r="E481" s="82" t="s">
        <v>1164</v>
      </c>
      <c r="F481" s="82" t="s">
        <v>1165</v>
      </c>
      <c r="G481" s="30"/>
      <c r="H481" s="32">
        <v>108</v>
      </c>
      <c r="I481" s="186"/>
      <c r="J481" s="181"/>
    </row>
    <row r="482" spans="1:10" ht="18" customHeight="1">
      <c r="A482" s="23">
        <v>485</v>
      </c>
      <c r="B482" s="86" t="s">
        <v>1159</v>
      </c>
      <c r="C482" s="93" t="s">
        <v>182</v>
      </c>
      <c r="D482" s="82" t="s">
        <v>699</v>
      </c>
      <c r="E482" s="82" t="s">
        <v>624</v>
      </c>
      <c r="F482" s="82" t="s">
        <v>1166</v>
      </c>
      <c r="G482" s="30"/>
      <c r="H482" s="32">
        <v>128</v>
      </c>
      <c r="I482" s="186"/>
      <c r="J482" s="181"/>
    </row>
    <row r="483" spans="1:10" ht="18" customHeight="1">
      <c r="A483" s="23">
        <v>486</v>
      </c>
      <c r="B483" s="86" t="s">
        <v>1167</v>
      </c>
      <c r="C483" s="93" t="s">
        <v>1136</v>
      </c>
      <c r="D483" s="82" t="s">
        <v>91</v>
      </c>
      <c r="E483" s="82" t="s">
        <v>1160</v>
      </c>
      <c r="F483" s="82" t="s">
        <v>1168</v>
      </c>
      <c r="G483" s="30"/>
      <c r="H483" s="32">
        <v>718</v>
      </c>
      <c r="I483" s="186"/>
      <c r="J483" s="181"/>
    </row>
    <row r="484" spans="1:10" ht="18" customHeight="1">
      <c r="A484" s="23">
        <v>487</v>
      </c>
      <c r="B484" s="86" t="s">
        <v>1167</v>
      </c>
      <c r="C484" s="93" t="s">
        <v>87</v>
      </c>
      <c r="D484" s="82" t="s">
        <v>88</v>
      </c>
      <c r="E484" s="82" t="s">
        <v>654</v>
      </c>
      <c r="F484" s="82" t="s">
        <v>1169</v>
      </c>
      <c r="G484" s="30"/>
      <c r="H484" s="32">
        <v>699</v>
      </c>
      <c r="I484" s="186"/>
      <c r="J484" s="181"/>
    </row>
    <row r="485" spans="1:10" ht="18" customHeight="1">
      <c r="A485" s="23">
        <v>488</v>
      </c>
      <c r="B485" s="86" t="s">
        <v>1167</v>
      </c>
      <c r="C485" s="93" t="s">
        <v>1170</v>
      </c>
      <c r="D485" s="82" t="s">
        <v>88</v>
      </c>
      <c r="E485" s="82" t="s">
        <v>1024</v>
      </c>
      <c r="F485" s="82" t="s">
        <v>1171</v>
      </c>
      <c r="G485" s="30"/>
      <c r="H485" s="32">
        <v>128</v>
      </c>
      <c r="I485" s="186"/>
      <c r="J485" s="181"/>
    </row>
    <row r="486" spans="1:10" ht="18" customHeight="1">
      <c r="A486" s="23">
        <v>489</v>
      </c>
      <c r="B486" s="86" t="s">
        <v>1167</v>
      </c>
      <c r="C486" s="93" t="s">
        <v>639</v>
      </c>
      <c r="D486" s="82" t="s">
        <v>136</v>
      </c>
      <c r="E486" s="82" t="s">
        <v>1112</v>
      </c>
      <c r="F486" s="82" t="s">
        <v>1172</v>
      </c>
      <c r="G486" s="30"/>
      <c r="H486" s="32">
        <v>158</v>
      </c>
      <c r="I486" s="186"/>
      <c r="J486" s="181"/>
    </row>
    <row r="487" spans="1:10" ht="18" customHeight="1">
      <c r="A487" s="23">
        <v>490</v>
      </c>
      <c r="B487" s="86" t="s">
        <v>1167</v>
      </c>
      <c r="C487" s="219"/>
      <c r="D487" s="221" t="s">
        <v>355</v>
      </c>
      <c r="E487" s="222"/>
      <c r="F487" s="223"/>
      <c r="G487" s="30"/>
      <c r="H487" s="32"/>
      <c r="I487" s="186">
        <v>0</v>
      </c>
      <c r="J487" s="181"/>
    </row>
    <row r="488" spans="1:10" ht="18" customHeight="1">
      <c r="A488" s="23">
        <v>491</v>
      </c>
      <c r="B488" s="86" t="s">
        <v>1173</v>
      </c>
      <c r="C488" s="219"/>
      <c r="D488" s="221" t="s">
        <v>269</v>
      </c>
      <c r="E488" s="222"/>
      <c r="F488" s="223"/>
      <c r="G488" s="30"/>
      <c r="H488" s="32"/>
      <c r="I488" s="186">
        <v>-2</v>
      </c>
      <c r="J488" s="181"/>
    </row>
    <row r="489" spans="1:10" ht="18" customHeight="1">
      <c r="A489" s="23">
        <v>492</v>
      </c>
      <c r="B489" s="86" t="s">
        <v>1174</v>
      </c>
      <c r="C489" s="219"/>
      <c r="D489" s="221" t="s">
        <v>1201</v>
      </c>
      <c r="E489" s="222"/>
      <c r="F489" s="223"/>
      <c r="G489" s="30"/>
      <c r="H489" s="32"/>
      <c r="I489" s="186" t="s">
        <v>1203</v>
      </c>
      <c r="J489" s="181"/>
    </row>
    <row r="490" spans="1:10" ht="18" customHeight="1">
      <c r="A490" s="23">
        <v>493</v>
      </c>
      <c r="B490" s="86" t="s">
        <v>1179</v>
      </c>
      <c r="C490" s="82" t="s">
        <v>1180</v>
      </c>
      <c r="D490" s="82" t="s">
        <v>1181</v>
      </c>
      <c r="E490" s="82" t="s">
        <v>1160</v>
      </c>
      <c r="F490" s="82" t="s">
        <v>1182</v>
      </c>
      <c r="G490" s="30"/>
      <c r="H490" s="32">
        <v>499</v>
      </c>
      <c r="I490" s="186"/>
      <c r="J490" s="181"/>
    </row>
    <row r="491" spans="1:10" ht="18" customHeight="1">
      <c r="A491" s="23">
        <v>494</v>
      </c>
      <c r="B491" s="86" t="s">
        <v>1179</v>
      </c>
      <c r="C491" s="82" t="s">
        <v>1183</v>
      </c>
      <c r="D491" s="82" t="s">
        <v>1184</v>
      </c>
      <c r="E491" s="82" t="s">
        <v>1146</v>
      </c>
      <c r="F491" s="82" t="s">
        <v>1185</v>
      </c>
      <c r="G491" s="30"/>
      <c r="H491" s="32">
        <v>100</v>
      </c>
      <c r="I491" s="186"/>
      <c r="J491" s="181"/>
    </row>
    <row r="492" spans="1:10" ht="18" customHeight="1">
      <c r="A492" s="23">
        <v>495</v>
      </c>
      <c r="B492" s="86" t="s">
        <v>1179</v>
      </c>
      <c r="C492" s="82" t="s">
        <v>1186</v>
      </c>
      <c r="D492" s="82" t="s">
        <v>1187</v>
      </c>
      <c r="E492" s="82" t="s">
        <v>1188</v>
      </c>
      <c r="F492" s="82" t="s">
        <v>1189</v>
      </c>
      <c r="G492" s="30"/>
      <c r="H492" s="32">
        <v>130</v>
      </c>
      <c r="I492" s="186"/>
      <c r="J492" s="181"/>
    </row>
    <row r="493" spans="1:10" ht="18" customHeight="1">
      <c r="A493" s="23">
        <v>496</v>
      </c>
      <c r="B493" s="86" t="s">
        <v>1179</v>
      </c>
      <c r="C493" s="82" t="s">
        <v>1186</v>
      </c>
      <c r="D493" s="82" t="s">
        <v>1187</v>
      </c>
      <c r="E493" s="82" t="s">
        <v>1188</v>
      </c>
      <c r="F493" s="82" t="s">
        <v>1185</v>
      </c>
      <c r="G493" s="30"/>
      <c r="H493" s="32">
        <v>168</v>
      </c>
      <c r="I493" s="186"/>
      <c r="J493" s="181"/>
    </row>
    <row r="494" spans="1:10" ht="18" customHeight="1">
      <c r="A494" s="23">
        <v>497</v>
      </c>
      <c r="B494" s="86" t="s">
        <v>1179</v>
      </c>
      <c r="C494" s="82" t="s">
        <v>1190</v>
      </c>
      <c r="D494" s="82" t="s">
        <v>1191</v>
      </c>
      <c r="E494" s="82" t="s">
        <v>1192</v>
      </c>
      <c r="F494" s="82" t="s">
        <v>1193</v>
      </c>
      <c r="G494" s="30"/>
      <c r="H494" s="32">
        <v>188</v>
      </c>
      <c r="I494" s="186"/>
      <c r="J494" s="181"/>
    </row>
    <row r="495" spans="1:10" ht="18" customHeight="1">
      <c r="A495" s="23">
        <v>498</v>
      </c>
      <c r="B495" s="86" t="s">
        <v>1179</v>
      </c>
      <c r="C495" s="82" t="s">
        <v>1190</v>
      </c>
      <c r="D495" s="82" t="s">
        <v>1191</v>
      </c>
      <c r="E495" s="82" t="s">
        <v>1194</v>
      </c>
      <c r="F495" s="82" t="s">
        <v>1195</v>
      </c>
      <c r="G495" s="30"/>
      <c r="H495" s="32">
        <v>368</v>
      </c>
      <c r="I495" s="186"/>
      <c r="J495" s="181"/>
    </row>
    <row r="496" spans="1:10" ht="33" customHeight="1">
      <c r="A496" s="23">
        <v>499</v>
      </c>
      <c r="B496" s="86" t="s">
        <v>1197</v>
      </c>
      <c r="C496" s="82" t="s">
        <v>1196</v>
      </c>
      <c r="D496" s="259" t="s">
        <v>1198</v>
      </c>
      <c r="E496" s="260"/>
      <c r="F496" s="261"/>
      <c r="G496" s="220" t="s">
        <v>1202</v>
      </c>
      <c r="H496" s="32"/>
      <c r="I496" s="186"/>
      <c r="J496" s="181"/>
    </row>
    <row r="497" spans="1:10" ht="18" customHeight="1">
      <c r="A497" s="23">
        <v>500</v>
      </c>
      <c r="B497" s="86" t="s">
        <v>1204</v>
      </c>
      <c r="C497" s="82" t="s">
        <v>1205</v>
      </c>
      <c r="D497" s="82" t="s">
        <v>1206</v>
      </c>
      <c r="E497" s="82" t="s">
        <v>1207</v>
      </c>
      <c r="F497" s="82" t="s">
        <v>1208</v>
      </c>
      <c r="G497" s="30"/>
      <c r="H497" s="32">
        <v>288</v>
      </c>
      <c r="I497" s="186"/>
      <c r="J497" s="181"/>
    </row>
    <row r="498" spans="1:10" ht="18" customHeight="1">
      <c r="A498" s="23">
        <v>501</v>
      </c>
      <c r="B498" s="86" t="s">
        <v>1204</v>
      </c>
      <c r="C498" s="82" t="s">
        <v>1209</v>
      </c>
      <c r="D498" s="82" t="s">
        <v>1210</v>
      </c>
      <c r="E498" s="82" t="s">
        <v>1211</v>
      </c>
      <c r="F498" s="82" t="s">
        <v>1212</v>
      </c>
      <c r="G498" s="30"/>
      <c r="H498" s="32">
        <v>128</v>
      </c>
      <c r="I498" s="186"/>
      <c r="J498" s="181"/>
    </row>
    <row r="499" spans="1:10" ht="18" customHeight="1">
      <c r="A499" s="23">
        <v>502</v>
      </c>
      <c r="B499" s="86" t="s">
        <v>1204</v>
      </c>
      <c r="C499" s="82" t="s">
        <v>1219</v>
      </c>
      <c r="D499" s="82"/>
      <c r="E499" s="82" t="s">
        <v>1213</v>
      </c>
      <c r="F499" s="82" t="s">
        <v>1214</v>
      </c>
      <c r="G499" s="30"/>
      <c r="H499" s="32">
        <v>268</v>
      </c>
      <c r="I499" s="186"/>
      <c r="J499" s="181"/>
    </row>
    <row r="500" spans="1:10" ht="18" customHeight="1">
      <c r="A500" s="23">
        <v>503</v>
      </c>
      <c r="B500" s="86" t="s">
        <v>1204</v>
      </c>
      <c r="C500" s="93" t="s">
        <v>656</v>
      </c>
      <c r="D500" s="82" t="s">
        <v>175</v>
      </c>
      <c r="E500" s="82" t="s">
        <v>1142</v>
      </c>
      <c r="F500" s="82" t="s">
        <v>1215</v>
      </c>
      <c r="G500" s="30"/>
      <c r="H500" s="32">
        <v>102</v>
      </c>
      <c r="I500" s="186"/>
      <c r="J500" s="181"/>
    </row>
    <row r="501" spans="1:10" ht="18" customHeight="1">
      <c r="A501" s="23">
        <v>504</v>
      </c>
      <c r="B501" s="86" t="s">
        <v>1204</v>
      </c>
      <c r="C501" s="82" t="s">
        <v>1216</v>
      </c>
      <c r="D501" s="82"/>
      <c r="E501" s="82" t="s">
        <v>1217</v>
      </c>
      <c r="F501" s="82" t="s">
        <v>1218</v>
      </c>
      <c r="G501" s="30"/>
      <c r="H501" s="32">
        <v>99</v>
      </c>
      <c r="I501" s="186"/>
      <c r="J501" s="181"/>
    </row>
    <row r="502" spans="1:10" ht="35.25" customHeight="1">
      <c r="A502" s="23">
        <v>505</v>
      </c>
      <c r="B502" s="86" t="s">
        <v>1220</v>
      </c>
      <c r="C502" s="82" t="s">
        <v>1221</v>
      </c>
      <c r="D502" s="82"/>
      <c r="E502" s="82" t="s">
        <v>1222</v>
      </c>
      <c r="F502" s="82"/>
      <c r="G502" s="30">
        <v>66.66</v>
      </c>
      <c r="H502" s="32"/>
      <c r="I502" s="186"/>
      <c r="J502" s="181"/>
    </row>
    <row r="503" spans="1:10" ht="18" customHeight="1">
      <c r="A503" s="23">
        <v>506</v>
      </c>
      <c r="B503" s="86" t="s">
        <v>1223</v>
      </c>
      <c r="C503" s="82"/>
      <c r="D503" s="221" t="s">
        <v>1224</v>
      </c>
      <c r="E503" s="222"/>
      <c r="F503" s="223"/>
      <c r="G503" s="30"/>
      <c r="H503" s="32"/>
      <c r="I503" s="186">
        <v>-60</v>
      </c>
      <c r="J503" s="181"/>
    </row>
    <row r="504" spans="1:10" ht="18" customHeight="1">
      <c r="A504" s="23">
        <v>507</v>
      </c>
      <c r="B504" s="86" t="s">
        <v>1226</v>
      </c>
      <c r="C504" s="82"/>
      <c r="D504" s="224" t="s">
        <v>1225</v>
      </c>
      <c r="E504" s="225"/>
      <c r="F504" s="226"/>
      <c r="G504" s="30"/>
      <c r="H504" s="32"/>
      <c r="I504" s="186">
        <v>-3500</v>
      </c>
      <c r="J504" s="181"/>
    </row>
    <row r="505" spans="1:10" ht="18" customHeight="1">
      <c r="A505" s="23">
        <v>508</v>
      </c>
      <c r="B505" s="86" t="s">
        <v>1226</v>
      </c>
      <c r="C505" s="82" t="s">
        <v>1228</v>
      </c>
      <c r="D505" s="82" t="s">
        <v>1229</v>
      </c>
      <c r="E505" s="82" t="s">
        <v>1230</v>
      </c>
      <c r="F505" s="82" t="s">
        <v>1231</v>
      </c>
      <c r="G505" s="30"/>
      <c r="H505" s="32">
        <v>218</v>
      </c>
      <c r="I505" s="186"/>
      <c r="J505" s="181"/>
    </row>
    <row r="506" spans="1:10" ht="18" customHeight="1">
      <c r="A506" s="23">
        <v>509</v>
      </c>
      <c r="B506" s="86" t="s">
        <v>1226</v>
      </c>
      <c r="C506" s="82" t="s">
        <v>1232</v>
      </c>
      <c r="D506" s="82" t="s">
        <v>1233</v>
      </c>
      <c r="E506" s="82" t="s">
        <v>1234</v>
      </c>
      <c r="F506" s="82" t="s">
        <v>1235</v>
      </c>
      <c r="G506" s="30"/>
      <c r="H506" s="32">
        <v>188</v>
      </c>
      <c r="I506" s="186"/>
      <c r="J506" s="181"/>
    </row>
    <row r="507" spans="1:10" ht="18" customHeight="1">
      <c r="A507" s="23">
        <v>510</v>
      </c>
      <c r="B507" s="86" t="s">
        <v>1226</v>
      </c>
      <c r="C507" s="82" t="s">
        <v>1236</v>
      </c>
      <c r="D507" s="82" t="s">
        <v>1237</v>
      </c>
      <c r="E507" s="82" t="s">
        <v>1238</v>
      </c>
      <c r="F507" s="82" t="s">
        <v>1239</v>
      </c>
      <c r="G507" s="30"/>
      <c r="H507" s="32">
        <v>98</v>
      </c>
      <c r="I507" s="186"/>
      <c r="J507" s="181"/>
    </row>
    <row r="508" spans="1:10" ht="18" customHeight="1">
      <c r="A508" s="23">
        <v>511</v>
      </c>
      <c r="B508" s="86" t="s">
        <v>1226</v>
      </c>
      <c r="C508" s="82" t="s">
        <v>1240</v>
      </c>
      <c r="D508" s="82" t="s">
        <v>1241</v>
      </c>
      <c r="E508" s="82" t="s">
        <v>1142</v>
      </c>
      <c r="F508" s="82" t="s">
        <v>1242</v>
      </c>
      <c r="G508" s="30"/>
      <c r="H508" s="32">
        <v>68</v>
      </c>
      <c r="I508" s="186"/>
      <c r="J508" s="181"/>
    </row>
    <row r="509" spans="1:10" ht="18" customHeight="1">
      <c r="A509" s="23">
        <v>512</v>
      </c>
      <c r="B509" s="86" t="s">
        <v>1226</v>
      </c>
      <c r="C509" s="82" t="s">
        <v>1243</v>
      </c>
      <c r="D509" s="82"/>
      <c r="E509" s="82" t="s">
        <v>1244</v>
      </c>
      <c r="F509" s="82" t="s">
        <v>1245</v>
      </c>
      <c r="G509" s="30"/>
      <c r="H509" s="32">
        <v>288</v>
      </c>
      <c r="I509" s="186"/>
      <c r="J509" s="181"/>
    </row>
    <row r="510" spans="1:10" ht="18" customHeight="1">
      <c r="A510" s="23">
        <v>513</v>
      </c>
      <c r="B510" s="86" t="s">
        <v>1226</v>
      </c>
      <c r="C510" s="82" t="s">
        <v>179</v>
      </c>
      <c r="D510" s="82"/>
      <c r="E510" s="82" t="s">
        <v>1217</v>
      </c>
      <c r="F510" s="82" t="s">
        <v>1246</v>
      </c>
      <c r="G510" s="30"/>
      <c r="H510" s="32">
        <v>38</v>
      </c>
      <c r="I510" s="186"/>
      <c r="J510" s="181"/>
    </row>
    <row r="511" spans="1:10" ht="18" customHeight="1">
      <c r="A511" s="23">
        <v>514</v>
      </c>
      <c r="B511" s="86" t="s">
        <v>1226</v>
      </c>
      <c r="C511" s="82" t="s">
        <v>1247</v>
      </c>
      <c r="D511" s="82" t="s">
        <v>1237</v>
      </c>
      <c r="E511" s="82" t="s">
        <v>1248</v>
      </c>
      <c r="F511" s="82"/>
      <c r="G511" s="30">
        <v>228</v>
      </c>
      <c r="H511" s="32"/>
      <c r="I511" s="186"/>
      <c r="J511" s="181"/>
    </row>
    <row r="512" spans="1:10" ht="18" customHeight="1">
      <c r="A512" s="23">
        <v>515</v>
      </c>
      <c r="B512" s="86" t="s">
        <v>1249</v>
      </c>
      <c r="C512" s="82" t="s">
        <v>1250</v>
      </c>
      <c r="E512" s="82" t="s">
        <v>1257</v>
      </c>
      <c r="F512" s="82" t="s">
        <v>1252</v>
      </c>
      <c r="G512" s="30"/>
      <c r="H512" s="32">
        <v>999</v>
      </c>
      <c r="I512" s="186"/>
      <c r="J512" s="181"/>
    </row>
    <row r="513" spans="1:10" ht="18" customHeight="1">
      <c r="A513" s="23">
        <v>516</v>
      </c>
      <c r="B513" s="86" t="s">
        <v>1249</v>
      </c>
      <c r="C513" s="82" t="s">
        <v>176</v>
      </c>
      <c r="D513" s="82" t="s">
        <v>212</v>
      </c>
      <c r="E513" s="82" t="s">
        <v>654</v>
      </c>
      <c r="F513" s="82" t="s">
        <v>508</v>
      </c>
      <c r="G513" s="30"/>
      <c r="H513" s="32">
        <v>528</v>
      </c>
      <c r="I513" s="186"/>
      <c r="J513" s="181"/>
    </row>
    <row r="514" spans="1:10" ht="18" customHeight="1">
      <c r="A514" s="23">
        <v>517</v>
      </c>
      <c r="B514" s="86" t="s">
        <v>1249</v>
      </c>
      <c r="C514" s="82" t="s">
        <v>119</v>
      </c>
      <c r="D514" s="82" t="s">
        <v>120</v>
      </c>
      <c r="E514" s="82" t="s">
        <v>1253</v>
      </c>
      <c r="F514" s="82" t="s">
        <v>508</v>
      </c>
      <c r="G514" s="30"/>
      <c r="H514" s="32">
        <v>528</v>
      </c>
      <c r="I514" s="186"/>
      <c r="J514" s="181"/>
    </row>
    <row r="515" spans="1:10" ht="18" customHeight="1">
      <c r="A515" s="23">
        <v>518</v>
      </c>
      <c r="B515" s="86" t="s">
        <v>1249</v>
      </c>
      <c r="C515" s="82" t="s">
        <v>119</v>
      </c>
      <c r="D515" s="82" t="s">
        <v>120</v>
      </c>
      <c r="E515" s="82" t="s">
        <v>1254</v>
      </c>
      <c r="F515" s="82" t="s">
        <v>1255</v>
      </c>
      <c r="G515" s="30"/>
      <c r="H515" s="32">
        <v>222</v>
      </c>
      <c r="I515" s="186"/>
      <c r="J515" s="181"/>
    </row>
    <row r="516" spans="1:10" ht="18" customHeight="1">
      <c r="A516" s="23">
        <v>519</v>
      </c>
      <c r="B516" s="86" t="s">
        <v>1267</v>
      </c>
      <c r="C516" s="82"/>
      <c r="D516" s="221" t="s">
        <v>355</v>
      </c>
      <c r="E516" s="222"/>
      <c r="F516" s="223"/>
      <c r="G516" s="30"/>
      <c r="H516" s="32"/>
      <c r="I516" s="186">
        <v>0</v>
      </c>
      <c r="J516" s="181"/>
    </row>
    <row r="517" spans="1:10" ht="18" customHeight="1">
      <c r="A517" s="23">
        <v>520</v>
      </c>
      <c r="B517" s="86" t="s">
        <v>1266</v>
      </c>
      <c r="C517" s="82"/>
      <c r="D517" s="221" t="s">
        <v>269</v>
      </c>
      <c r="E517" s="222"/>
      <c r="F517" s="223"/>
      <c r="G517" s="30"/>
      <c r="H517" s="32"/>
      <c r="I517" s="186">
        <v>-2</v>
      </c>
      <c r="J517" s="181"/>
    </row>
    <row r="518" spans="1:10" ht="18" customHeight="1">
      <c r="A518" s="23">
        <v>521</v>
      </c>
      <c r="B518" s="86" t="s">
        <v>1256</v>
      </c>
      <c r="C518" s="82" t="s">
        <v>256</v>
      </c>
      <c r="D518" s="82" t="s">
        <v>1251</v>
      </c>
      <c r="E518" s="82" t="s">
        <v>1258</v>
      </c>
      <c r="F518" s="82" t="s">
        <v>1259</v>
      </c>
      <c r="G518" s="30"/>
      <c r="H518" s="32">
        <v>200</v>
      </c>
      <c r="I518" s="186"/>
      <c r="J518" s="181"/>
    </row>
    <row r="519" spans="1:10" ht="18" customHeight="1">
      <c r="A519" s="23">
        <v>522</v>
      </c>
      <c r="B519" s="86" t="s">
        <v>1256</v>
      </c>
      <c r="C519" s="82" t="s">
        <v>176</v>
      </c>
      <c r="D519" s="82" t="s">
        <v>212</v>
      </c>
      <c r="E519" s="82" t="s">
        <v>654</v>
      </c>
      <c r="F519" s="82" t="s">
        <v>1259</v>
      </c>
      <c r="G519" s="30"/>
      <c r="H519" s="32">
        <v>168</v>
      </c>
      <c r="I519" s="186"/>
      <c r="J519" s="181"/>
    </row>
    <row r="520" spans="1:10" ht="18" customHeight="1">
      <c r="A520" s="23">
        <v>523</v>
      </c>
      <c r="B520" s="86" t="s">
        <v>1256</v>
      </c>
      <c r="C520" s="82" t="s">
        <v>1260</v>
      </c>
      <c r="D520" s="82" t="s">
        <v>1261</v>
      </c>
      <c r="E520" s="82" t="s">
        <v>1263</v>
      </c>
      <c r="F520" s="82" t="s">
        <v>1262</v>
      </c>
      <c r="G520" s="30"/>
      <c r="H520" s="32">
        <v>1388</v>
      </c>
      <c r="I520" s="186"/>
      <c r="J520" s="181"/>
    </row>
    <row r="521" spans="1:10" ht="18" customHeight="1">
      <c r="A521" s="23">
        <v>524</v>
      </c>
      <c r="B521" s="86" t="s">
        <v>1256</v>
      </c>
      <c r="C521" s="82" t="s">
        <v>1264</v>
      </c>
      <c r="D521" s="82" t="s">
        <v>88</v>
      </c>
      <c r="E521" s="82" t="s">
        <v>1254</v>
      </c>
      <c r="F521" s="82" t="s">
        <v>1265</v>
      </c>
      <c r="G521" s="30"/>
      <c r="H521" s="32">
        <v>189</v>
      </c>
      <c r="I521" s="186"/>
      <c r="J521" s="181"/>
    </row>
    <row r="522" spans="1:10" ht="18" customHeight="1">
      <c r="A522" s="23">
        <v>525</v>
      </c>
      <c r="B522" s="86" t="s">
        <v>1269</v>
      </c>
      <c r="C522" s="82" t="s">
        <v>176</v>
      </c>
      <c r="D522" s="82" t="s">
        <v>212</v>
      </c>
      <c r="E522" s="82" t="s">
        <v>654</v>
      </c>
      <c r="F522" s="82" t="s">
        <v>1270</v>
      </c>
      <c r="G522" s="30"/>
      <c r="H522" s="32">
        <v>128</v>
      </c>
      <c r="I522" s="186"/>
      <c r="J522" s="181"/>
    </row>
    <row r="523" spans="1:10" ht="18" customHeight="1">
      <c r="A523" s="23">
        <v>526</v>
      </c>
      <c r="B523" s="86" t="s">
        <v>1269</v>
      </c>
      <c r="C523" s="82" t="s">
        <v>1271</v>
      </c>
      <c r="D523" s="82" t="s">
        <v>1272</v>
      </c>
      <c r="E523" s="82" t="s">
        <v>1273</v>
      </c>
      <c r="F523" s="82" t="s">
        <v>1274</v>
      </c>
      <c r="G523" s="30"/>
      <c r="H523" s="32">
        <v>500</v>
      </c>
      <c r="I523" s="186"/>
      <c r="J523" s="181"/>
    </row>
    <row r="524" spans="1:10" ht="18" customHeight="1">
      <c r="A524" s="23">
        <v>527</v>
      </c>
      <c r="B524" s="86" t="s">
        <v>1269</v>
      </c>
      <c r="C524" s="82" t="s">
        <v>1260</v>
      </c>
      <c r="D524" s="82" t="s">
        <v>1261</v>
      </c>
      <c r="E524" s="82" t="s">
        <v>1263</v>
      </c>
      <c r="F524" s="82" t="s">
        <v>370</v>
      </c>
      <c r="G524" s="30"/>
      <c r="H524" s="32">
        <v>1239</v>
      </c>
      <c r="I524" s="186"/>
      <c r="J524" s="181"/>
    </row>
    <row r="525" spans="1:10" ht="18" customHeight="1">
      <c r="A525" s="23">
        <v>528</v>
      </c>
      <c r="B525" s="86" t="s">
        <v>1269</v>
      </c>
      <c r="C525" s="82" t="s">
        <v>1277</v>
      </c>
      <c r="D525" s="82"/>
      <c r="E525" s="82" t="s">
        <v>1275</v>
      </c>
      <c r="F525" s="82" t="s">
        <v>1276</v>
      </c>
      <c r="G525" s="30"/>
      <c r="H525" s="32">
        <v>98</v>
      </c>
      <c r="I525" s="186"/>
      <c r="J525" s="181"/>
    </row>
    <row r="526" spans="1:10" ht="18" customHeight="1">
      <c r="A526" s="23">
        <v>529</v>
      </c>
      <c r="B526" s="86" t="s">
        <v>1269</v>
      </c>
      <c r="C526" s="82" t="s">
        <v>1278</v>
      </c>
      <c r="D526" s="82"/>
      <c r="E526" s="82" t="s">
        <v>1279</v>
      </c>
      <c r="F526" s="82" t="s">
        <v>1280</v>
      </c>
      <c r="G526" s="30"/>
      <c r="H526" s="32">
        <v>100</v>
      </c>
      <c r="I526" s="186"/>
      <c r="J526" s="181"/>
    </row>
    <row r="527" spans="1:10" ht="18" customHeight="1">
      <c r="A527" s="23">
        <v>530</v>
      </c>
      <c r="B527" s="86" t="s">
        <v>1281</v>
      </c>
      <c r="C527" s="82" t="s">
        <v>1282</v>
      </c>
      <c r="D527" s="82" t="s">
        <v>1283</v>
      </c>
      <c r="E527" s="82" t="s">
        <v>1284</v>
      </c>
      <c r="F527" s="82"/>
      <c r="G527" s="30">
        <v>100</v>
      </c>
      <c r="H527" s="32"/>
      <c r="I527" s="186"/>
      <c r="J527" s="181"/>
    </row>
    <row r="528" spans="1:10" ht="18" customHeight="1">
      <c r="A528" s="23">
        <v>532</v>
      </c>
      <c r="B528" s="86" t="s">
        <v>1285</v>
      </c>
      <c r="C528" s="82" t="s">
        <v>1286</v>
      </c>
      <c r="D528" s="82" t="s">
        <v>1287</v>
      </c>
      <c r="E528" s="82" t="s">
        <v>1288</v>
      </c>
      <c r="F528" s="82" t="s">
        <v>1289</v>
      </c>
      <c r="G528" s="30"/>
      <c r="H528" s="32">
        <v>638</v>
      </c>
      <c r="I528" s="186"/>
      <c r="J528" s="181"/>
    </row>
    <row r="529" spans="1:10" ht="18" customHeight="1">
      <c r="A529" s="23">
        <v>533</v>
      </c>
      <c r="B529" s="86" t="s">
        <v>1285</v>
      </c>
      <c r="C529" s="82" t="s">
        <v>101</v>
      </c>
      <c r="D529" s="82" t="s">
        <v>264</v>
      </c>
      <c r="E529" s="82" t="s">
        <v>1273</v>
      </c>
      <c r="F529" s="82" t="s">
        <v>1290</v>
      </c>
      <c r="G529" s="30"/>
      <c r="H529" s="32">
        <v>518</v>
      </c>
      <c r="I529" s="186"/>
      <c r="J529" s="181"/>
    </row>
    <row r="530" spans="1:10" ht="18" customHeight="1">
      <c r="A530" s="23">
        <v>534</v>
      </c>
      <c r="B530" s="86" t="s">
        <v>1285</v>
      </c>
      <c r="C530" s="82" t="s">
        <v>1291</v>
      </c>
      <c r="D530" s="82" t="s">
        <v>1292</v>
      </c>
      <c r="E530" s="82" t="s">
        <v>1293</v>
      </c>
      <c r="F530" s="82" t="s">
        <v>1294</v>
      </c>
      <c r="G530" s="30"/>
      <c r="H530" s="32">
        <v>208</v>
      </c>
      <c r="I530" s="186"/>
      <c r="J530" s="181"/>
    </row>
    <row r="531" spans="1:10" ht="18" customHeight="1" thickBot="1">
      <c r="A531" s="23">
        <v>535</v>
      </c>
      <c r="B531" s="86" t="s">
        <v>1285</v>
      </c>
      <c r="C531" s="82" t="s">
        <v>179</v>
      </c>
      <c r="D531" s="82"/>
      <c r="E531" s="82" t="s">
        <v>1217</v>
      </c>
      <c r="F531" s="82" t="s">
        <v>1295</v>
      </c>
      <c r="G531" s="30"/>
      <c r="H531" s="32">
        <v>89</v>
      </c>
      <c r="I531" s="186"/>
      <c r="J531" s="181"/>
    </row>
    <row r="532" spans="1:10" ht="24" customHeight="1">
      <c r="A532" s="243" t="s">
        <v>81</v>
      </c>
      <c r="B532" s="169" t="s">
        <v>84</v>
      </c>
      <c r="C532" s="173" t="s">
        <v>358</v>
      </c>
      <c r="D532" s="246" t="s">
        <v>82</v>
      </c>
      <c r="E532" s="246"/>
      <c r="F532" s="164">
        <v>301.25</v>
      </c>
      <c r="G532" s="167"/>
      <c r="H532" s="168"/>
      <c r="I532" s="191"/>
      <c r="J532" s="181"/>
    </row>
    <row r="533" spans="1:10" ht="24" customHeight="1">
      <c r="A533" s="244"/>
      <c r="B533" s="170" t="s">
        <v>766</v>
      </c>
      <c r="C533" s="174" t="s">
        <v>769</v>
      </c>
      <c r="D533" s="242" t="s">
        <v>82</v>
      </c>
      <c r="E533" s="242"/>
      <c r="F533" s="165">
        <v>26.42</v>
      </c>
      <c r="G533" s="126"/>
      <c r="H533" s="87"/>
      <c r="I533" s="192"/>
      <c r="J533" s="181"/>
    </row>
    <row r="534" spans="1:10" ht="24" customHeight="1">
      <c r="A534" s="244"/>
      <c r="B534" s="170" t="s">
        <v>768</v>
      </c>
      <c r="C534" s="174" t="s">
        <v>358</v>
      </c>
      <c r="D534" s="242" t="s">
        <v>83</v>
      </c>
      <c r="E534" s="242"/>
      <c r="F534" s="165">
        <v>325.60000000000002</v>
      </c>
      <c r="G534" s="126"/>
      <c r="H534" s="87"/>
      <c r="I534" s="192"/>
      <c r="J534" s="181"/>
    </row>
    <row r="535" spans="1:10" ht="24" customHeight="1">
      <c r="A535" s="244"/>
      <c r="B535" s="170" t="s">
        <v>359</v>
      </c>
      <c r="C535" s="174" t="s">
        <v>769</v>
      </c>
      <c r="D535" s="242" t="s">
        <v>83</v>
      </c>
      <c r="E535" s="242"/>
      <c r="F535" s="165">
        <v>26.93</v>
      </c>
      <c r="G535" s="126"/>
      <c r="H535" s="87"/>
      <c r="I535" s="192"/>
      <c r="J535" s="181"/>
    </row>
    <row r="536" spans="1:10" ht="24" customHeight="1">
      <c r="A536" s="244"/>
      <c r="B536" s="170" t="s">
        <v>901</v>
      </c>
      <c r="C536" s="174" t="s">
        <v>358</v>
      </c>
      <c r="D536" s="242" t="s">
        <v>903</v>
      </c>
      <c r="E536" s="242"/>
      <c r="F536" s="165">
        <v>126.41</v>
      </c>
      <c r="G536" s="126"/>
      <c r="H536" s="87"/>
      <c r="I536" s="192"/>
      <c r="J536" s="181"/>
    </row>
    <row r="537" spans="1:10" ht="24" customHeight="1">
      <c r="A537" s="244"/>
      <c r="B537" s="170" t="s">
        <v>901</v>
      </c>
      <c r="C537" s="174" t="s">
        <v>769</v>
      </c>
      <c r="D537" s="242" t="s">
        <v>903</v>
      </c>
      <c r="E537" s="242"/>
      <c r="F537" s="165">
        <v>26.91</v>
      </c>
      <c r="G537" s="126"/>
      <c r="H537" s="87"/>
      <c r="I537" s="192"/>
      <c r="J537" s="181"/>
    </row>
    <row r="538" spans="1:10" ht="24" customHeight="1">
      <c r="A538" s="244"/>
      <c r="B538" s="170" t="s">
        <v>902</v>
      </c>
      <c r="C538" s="174" t="s">
        <v>358</v>
      </c>
      <c r="D538" s="242" t="s">
        <v>904</v>
      </c>
      <c r="E538" s="242"/>
      <c r="F538" s="165">
        <v>175.51</v>
      </c>
      <c r="G538" s="126"/>
      <c r="H538" s="87"/>
      <c r="I538" s="192"/>
      <c r="J538" s="181"/>
    </row>
    <row r="539" spans="1:10" ht="25.5" customHeight="1" thickBot="1">
      <c r="A539" s="245"/>
      <c r="B539" s="171" t="s">
        <v>902</v>
      </c>
      <c r="C539" s="175" t="s">
        <v>769</v>
      </c>
      <c r="D539" s="258" t="s">
        <v>904</v>
      </c>
      <c r="E539" s="258"/>
      <c r="F539" s="166">
        <v>26.64</v>
      </c>
      <c r="G539" s="130"/>
      <c r="H539" s="129"/>
      <c r="I539" s="193"/>
      <c r="J539" s="181"/>
    </row>
    <row r="540" spans="1:10" ht="52.5" customHeight="1">
      <c r="A540" s="230" t="s">
        <v>11</v>
      </c>
      <c r="B540" s="231"/>
      <c r="C540" s="212"/>
      <c r="D540" s="197" t="s">
        <v>938</v>
      </c>
      <c r="E540" s="198" t="s">
        <v>325</v>
      </c>
      <c r="F540" s="199" t="s">
        <v>905</v>
      </c>
      <c r="G540" s="200" t="s">
        <v>7</v>
      </c>
      <c r="H540" s="201" t="s">
        <v>8</v>
      </c>
      <c r="I540" s="202" t="s">
        <v>210</v>
      </c>
      <c r="J540" s="179"/>
    </row>
    <row r="541" spans="1:10" ht="30" customHeight="1" thickBot="1">
      <c r="A541" s="232"/>
      <c r="B541" s="233"/>
      <c r="C541" s="213"/>
      <c r="D541" s="132">
        <v>121965.34</v>
      </c>
      <c r="E541" s="132">
        <v>122500</v>
      </c>
      <c r="F541" s="214">
        <f>SUM(F532:F540)</f>
        <v>1035.6699999999998</v>
      </c>
      <c r="G541" s="215">
        <f>SUM(G7:G540)</f>
        <v>525598.79999999993</v>
      </c>
      <c r="H541" s="214">
        <f>SUM(H7:H540)</f>
        <v>146453.88</v>
      </c>
      <c r="I541" s="216">
        <f>SUM(I7:I540)</f>
        <v>-289065.46999999997</v>
      </c>
      <c r="J541" s="179"/>
    </row>
    <row r="542" spans="1:10" ht="30" customHeight="1">
      <c r="A542" s="232"/>
      <c r="B542" s="234"/>
      <c r="C542" s="282" t="s">
        <v>1085</v>
      </c>
      <c r="D542" s="283"/>
      <c r="E542" s="283"/>
      <c r="F542" s="283"/>
      <c r="G542" s="217">
        <f>D541+E541+F541+G541+H541+I541</f>
        <v>628488.22</v>
      </c>
      <c r="H542" s="208"/>
      <c r="I542" s="209"/>
      <c r="J542" s="182"/>
    </row>
    <row r="543" spans="1:10" ht="30" customHeight="1">
      <c r="A543" s="232"/>
      <c r="B543" s="234"/>
      <c r="C543" s="278" t="s">
        <v>1117</v>
      </c>
      <c r="D543" s="279"/>
      <c r="E543" s="279"/>
      <c r="F543" s="279"/>
      <c r="G543" s="176">
        <f>24500+65000</f>
        <v>89500</v>
      </c>
      <c r="H543" s="177"/>
      <c r="I543" s="194"/>
      <c r="J543" s="182"/>
    </row>
    <row r="544" spans="1:10" ht="30" customHeight="1" thickBot="1">
      <c r="A544" s="232"/>
      <c r="B544" s="234"/>
      <c r="C544" s="280" t="s">
        <v>1120</v>
      </c>
      <c r="D544" s="281"/>
      <c r="E544" s="281"/>
      <c r="F544" s="281"/>
      <c r="G544" s="132">
        <f>G542-G543</f>
        <v>538988.22</v>
      </c>
      <c r="H544" s="210"/>
      <c r="I544" s="211"/>
      <c r="J544" s="182"/>
    </row>
    <row r="545" spans="1:11" ht="30" customHeight="1" thickBot="1">
      <c r="A545" s="204"/>
      <c r="B545" s="274" t="s">
        <v>939</v>
      </c>
      <c r="C545" s="275"/>
      <c r="D545" s="252" t="s">
        <v>1296</v>
      </c>
      <c r="E545" s="253"/>
      <c r="F545" s="249"/>
      <c r="G545" s="250"/>
      <c r="H545" s="251"/>
      <c r="I545" s="195">
        <v>0</v>
      </c>
      <c r="J545" s="183"/>
    </row>
    <row r="546" spans="1:11" ht="30" customHeight="1" thickBot="1">
      <c r="A546" s="203"/>
      <c r="B546" s="276"/>
      <c r="C546" s="277"/>
      <c r="D546" s="254"/>
      <c r="E546" s="255"/>
      <c r="F546" s="247" t="s">
        <v>12</v>
      </c>
      <c r="G546" s="248"/>
      <c r="H546" s="139" t="s">
        <v>848</v>
      </c>
      <c r="I546" s="195">
        <v>35154.78</v>
      </c>
      <c r="J546" s="183"/>
    </row>
    <row r="547" spans="1:11" ht="30" customHeight="1">
      <c r="A547" s="203"/>
      <c r="B547" s="276"/>
      <c r="C547" s="277"/>
      <c r="D547" s="254"/>
      <c r="E547" s="255"/>
      <c r="F547" s="267" t="s">
        <v>849</v>
      </c>
      <c r="G547" s="268"/>
      <c r="H547" s="128" t="s">
        <v>847</v>
      </c>
      <c r="I547" s="196">
        <v>350000</v>
      </c>
      <c r="J547" s="184"/>
    </row>
    <row r="548" spans="1:11" ht="30" customHeight="1" thickBot="1">
      <c r="A548" s="203"/>
      <c r="B548" s="276"/>
      <c r="C548" s="277"/>
      <c r="D548" s="256"/>
      <c r="E548" s="257"/>
      <c r="F548" s="269"/>
      <c r="G548" s="270"/>
      <c r="H548" s="205" t="s">
        <v>848</v>
      </c>
      <c r="I548" s="206">
        <f>G542-I545-I546-I547</f>
        <v>243333.43999999994</v>
      </c>
      <c r="J548" s="178"/>
    </row>
    <row r="549" spans="1:11" ht="30" customHeight="1" thickBot="1">
      <c r="A549" s="207"/>
      <c r="B549" s="271" t="s">
        <v>1118</v>
      </c>
      <c r="C549" s="271"/>
      <c r="D549" s="271"/>
      <c r="E549" s="271"/>
      <c r="F549" s="272" t="s">
        <v>1119</v>
      </c>
      <c r="G549" s="272"/>
      <c r="H549" s="272"/>
      <c r="I549" s="273"/>
      <c r="J549" s="178"/>
    </row>
    <row r="550" spans="1:11" ht="31.5" customHeight="1">
      <c r="B550" s="266" t="s">
        <v>841</v>
      </c>
      <c r="C550" s="266"/>
      <c r="D550" s="266"/>
      <c r="E550" s="266"/>
      <c r="F550" s="266"/>
      <c r="G550" s="266"/>
      <c r="H550" s="266"/>
      <c r="I550" s="266"/>
      <c r="J550" s="266"/>
      <c r="K550" s="88"/>
    </row>
    <row r="551" spans="1:11" ht="21" customHeight="1">
      <c r="B551" s="262" t="s">
        <v>1121</v>
      </c>
      <c r="C551" s="262"/>
      <c r="D551" s="262"/>
      <c r="E551" s="262"/>
      <c r="F551" s="262"/>
      <c r="G551" s="262"/>
      <c r="H551" s="262"/>
      <c r="I551" s="262"/>
      <c r="J551" s="218"/>
      <c r="K551" s="218"/>
    </row>
  </sheetData>
  <mergeCells count="108">
    <mergeCell ref="C544:F544"/>
    <mergeCell ref="C542:F542"/>
    <mergeCell ref="D434:F434"/>
    <mergeCell ref="D439:F439"/>
    <mergeCell ref="B550:J550"/>
    <mergeCell ref="F547:G548"/>
    <mergeCell ref="D517:F517"/>
    <mergeCell ref="D516:F516"/>
    <mergeCell ref="B549:E549"/>
    <mergeCell ref="F549:I549"/>
    <mergeCell ref="B545:C548"/>
    <mergeCell ref="C543:F543"/>
    <mergeCell ref="D504:F504"/>
    <mergeCell ref="D496:F496"/>
    <mergeCell ref="D354:F354"/>
    <mergeCell ref="D399:F399"/>
    <mergeCell ref="B551:I551"/>
    <mergeCell ref="D426:F426"/>
    <mergeCell ref="D427:F427"/>
    <mergeCell ref="D440:F440"/>
    <mergeCell ref="D442:F442"/>
    <mergeCell ref="D441:F441"/>
    <mergeCell ref="D182:F182"/>
    <mergeCell ref="D215:F215"/>
    <mergeCell ref="D458:F458"/>
    <mergeCell ref="D444:F444"/>
    <mergeCell ref="D532:E532"/>
    <mergeCell ref="F546:G546"/>
    <mergeCell ref="F545:H545"/>
    <mergeCell ref="D545:E548"/>
    <mergeCell ref="D537:E537"/>
    <mergeCell ref="D539:E539"/>
    <mergeCell ref="D129:F129"/>
    <mergeCell ref="D130:F130"/>
    <mergeCell ref="D489:F489"/>
    <mergeCell ref="A532:A539"/>
    <mergeCell ref="D8:F8"/>
    <mergeCell ref="D144:F144"/>
    <mergeCell ref="D116:F116"/>
    <mergeCell ref="D121:F121"/>
    <mergeCell ref="D184:F184"/>
    <mergeCell ref="D185:F185"/>
    <mergeCell ref="D533:E533"/>
    <mergeCell ref="D534:E534"/>
    <mergeCell ref="D137:F137"/>
    <mergeCell ref="D245:F245"/>
    <mergeCell ref="D398:F398"/>
    <mergeCell ref="D274:F274"/>
    <mergeCell ref="D332:F332"/>
    <mergeCell ref="D275:F275"/>
    <mergeCell ref="D283:F283"/>
    <mergeCell ref="D298:F298"/>
    <mergeCell ref="D312:F312"/>
    <mergeCell ref="D276:F276"/>
    <mergeCell ref="D282:F282"/>
    <mergeCell ref="D503:F503"/>
    <mergeCell ref="D538:E538"/>
    <mergeCell ref="D410:F410"/>
    <mergeCell ref="D433:F433"/>
    <mergeCell ref="D488:F488"/>
    <mergeCell ref="D535:E535"/>
    <mergeCell ref="D536:E536"/>
    <mergeCell ref="A1:J2"/>
    <mergeCell ref="B4:C4"/>
    <mergeCell ref="D4:H4"/>
    <mergeCell ref="C6:F6"/>
    <mergeCell ref="D309:F309"/>
    <mergeCell ref="D311:F311"/>
    <mergeCell ref="D299:F299"/>
    <mergeCell ref="D300:F300"/>
    <mergeCell ref="D9:F9"/>
    <mergeCell ref="D128:F128"/>
    <mergeCell ref="D7:F7"/>
    <mergeCell ref="B3:E3"/>
    <mergeCell ref="D253:F253"/>
    <mergeCell ref="D246:F246"/>
    <mergeCell ref="D113:F113"/>
    <mergeCell ref="D183:F183"/>
    <mergeCell ref="D186:F186"/>
    <mergeCell ref="D187:F187"/>
    <mergeCell ref="D188:F188"/>
    <mergeCell ref="D200:F200"/>
    <mergeCell ref="D259:F259"/>
    <mergeCell ref="D202:F202"/>
    <mergeCell ref="D242:F242"/>
    <mergeCell ref="D243:F243"/>
    <mergeCell ref="D241:F241"/>
    <mergeCell ref="D252:F252"/>
    <mergeCell ref="D223:F223"/>
    <mergeCell ref="D229:F229"/>
    <mergeCell ref="D214:F214"/>
    <mergeCell ref="D201:F201"/>
    <mergeCell ref="A540:B544"/>
    <mergeCell ref="D335:F335"/>
    <mergeCell ref="D333:F333"/>
    <mergeCell ref="D334:F334"/>
    <mergeCell ref="D464:F464"/>
    <mergeCell ref="D465:F465"/>
    <mergeCell ref="D353:F353"/>
    <mergeCell ref="D478:F478"/>
    <mergeCell ref="D487:F487"/>
    <mergeCell ref="D405:F405"/>
    <mergeCell ref="D380:F380"/>
    <mergeCell ref="D381:F381"/>
    <mergeCell ref="D371:F371"/>
    <mergeCell ref="D372:F372"/>
    <mergeCell ref="D373:F373"/>
    <mergeCell ref="D374:F374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topLeftCell="A28" zoomScale="90" zoomScaleNormal="90" workbookViewId="0">
      <selection activeCell="E36" sqref="E36"/>
    </sheetView>
  </sheetViews>
  <sheetFormatPr defaultRowHeight="13.5"/>
  <cols>
    <col min="2" max="2" width="12.625" customWidth="1"/>
    <col min="3" max="3" width="15.375" customWidth="1"/>
    <col min="4" max="4" width="15.125" customWidth="1"/>
    <col min="5" max="5" width="15.625" customWidth="1"/>
    <col min="6" max="6" width="16.625" customWidth="1"/>
    <col min="7" max="7" width="14.625" customWidth="1"/>
    <col min="8" max="8" width="14.125" customWidth="1"/>
    <col min="9" max="9" width="16.625" customWidth="1"/>
    <col min="10" max="10" width="11.5" customWidth="1"/>
  </cols>
  <sheetData>
    <row r="1" spans="1:11" ht="26.25" customHeight="1">
      <c r="A1" s="286" t="s">
        <v>80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1" ht="21.75" customHeight="1">
      <c r="A2" s="288"/>
      <c r="B2" s="289"/>
      <c r="C2" s="289"/>
      <c r="D2" s="289"/>
      <c r="E2" s="289"/>
      <c r="F2" s="289"/>
      <c r="G2" s="289"/>
      <c r="H2" s="289"/>
      <c r="I2" s="289"/>
      <c r="J2" s="289"/>
    </row>
    <row r="3" spans="1:11" ht="21.75" customHeight="1">
      <c r="A3" s="7"/>
      <c r="B3" s="124"/>
      <c r="C3" s="124"/>
      <c r="D3" s="124"/>
      <c r="E3" s="124"/>
      <c r="F3" s="7"/>
      <c r="G3" s="7"/>
      <c r="H3" s="7"/>
      <c r="I3" s="7"/>
      <c r="J3" s="7"/>
    </row>
    <row r="4" spans="1:11">
      <c r="B4" s="292" t="s">
        <v>77</v>
      </c>
      <c r="C4" s="292"/>
      <c r="D4" s="292"/>
      <c r="E4" s="292"/>
      <c r="F4" s="292"/>
      <c r="G4" s="292"/>
      <c r="H4" s="292"/>
      <c r="I4" s="292"/>
      <c r="J4" s="292"/>
    </row>
    <row r="5" spans="1:11" ht="18" customHeight="1" thickBot="1">
      <c r="A5" s="2"/>
      <c r="B5" s="293"/>
      <c r="C5" s="293"/>
      <c r="D5" s="293"/>
      <c r="E5" s="293"/>
      <c r="F5" s="293"/>
      <c r="G5" s="293"/>
      <c r="H5" s="292"/>
      <c r="I5" s="292"/>
      <c r="J5" s="292"/>
    </row>
    <row r="6" spans="1:11" ht="31.5" customHeight="1">
      <c r="A6" s="141" t="s">
        <v>13</v>
      </c>
      <c r="B6" s="142" t="s">
        <v>14</v>
      </c>
      <c r="C6" s="143" t="s">
        <v>15</v>
      </c>
      <c r="D6" s="143" t="s">
        <v>16</v>
      </c>
      <c r="E6" s="143" t="s">
        <v>17</v>
      </c>
      <c r="F6" s="144" t="s">
        <v>18</v>
      </c>
      <c r="G6" s="145" t="s">
        <v>19</v>
      </c>
      <c r="H6" s="284" t="s">
        <v>20</v>
      </c>
      <c r="I6" s="284"/>
      <c r="J6" s="284"/>
      <c r="K6" s="140"/>
    </row>
    <row r="7" spans="1:11" ht="17.100000000000001" customHeight="1">
      <c r="A7" s="5">
        <v>1</v>
      </c>
      <c r="B7" s="9" t="s">
        <v>21</v>
      </c>
      <c r="C7" s="11">
        <v>86012.94</v>
      </c>
      <c r="D7" s="11">
        <v>5512.94</v>
      </c>
      <c r="E7" s="11" t="s">
        <v>22</v>
      </c>
      <c r="F7" s="11">
        <v>3500</v>
      </c>
      <c r="G7" s="136">
        <v>24</v>
      </c>
      <c r="H7" s="285" t="s">
        <v>23</v>
      </c>
      <c r="I7" s="285"/>
      <c r="J7" s="285"/>
      <c r="K7" s="137"/>
    </row>
    <row r="8" spans="1:11" ht="17.100000000000001" customHeight="1">
      <c r="A8" s="5">
        <v>2</v>
      </c>
      <c r="B8" s="9" t="s">
        <v>24</v>
      </c>
      <c r="C8" s="11">
        <v>70832.88</v>
      </c>
      <c r="D8" s="11">
        <v>4332.88</v>
      </c>
      <c r="E8" s="11" t="s">
        <v>9</v>
      </c>
      <c r="F8" s="11">
        <v>3500</v>
      </c>
      <c r="G8" s="136">
        <v>20</v>
      </c>
      <c r="H8" s="285" t="s">
        <v>23</v>
      </c>
      <c r="I8" s="285"/>
      <c r="J8" s="285"/>
      <c r="K8" s="137" t="s">
        <v>895</v>
      </c>
    </row>
    <row r="9" spans="1:11" ht="17.100000000000001" customHeight="1">
      <c r="A9" s="5">
        <v>3</v>
      </c>
      <c r="B9" s="9" t="s">
        <v>25</v>
      </c>
      <c r="C9" s="11">
        <v>67330.7</v>
      </c>
      <c r="D9" s="11">
        <v>10477.06</v>
      </c>
      <c r="E9" s="11" t="s">
        <v>10</v>
      </c>
      <c r="F9" s="11">
        <v>3500</v>
      </c>
      <c r="G9" s="136">
        <v>17</v>
      </c>
      <c r="H9" s="285" t="s">
        <v>76</v>
      </c>
      <c r="I9" s="285"/>
      <c r="J9" s="285"/>
      <c r="K9" s="137" t="s">
        <v>895</v>
      </c>
    </row>
    <row r="10" spans="1:11" ht="34.5" customHeight="1">
      <c r="A10" s="5">
        <v>4</v>
      </c>
      <c r="B10" s="160" t="s">
        <v>1059</v>
      </c>
      <c r="C10" s="12">
        <v>80000</v>
      </c>
      <c r="D10" s="12">
        <v>15000</v>
      </c>
      <c r="E10" s="12" t="s">
        <v>1069</v>
      </c>
      <c r="F10" s="13"/>
      <c r="G10" s="134">
        <v>8</v>
      </c>
      <c r="H10" s="305" t="s">
        <v>1068</v>
      </c>
      <c r="I10" s="306"/>
      <c r="J10" s="307"/>
      <c r="K10" s="137"/>
    </row>
    <row r="11" spans="1:11" ht="17.100000000000001" customHeight="1">
      <c r="A11" s="5">
        <v>5</v>
      </c>
      <c r="B11" s="10"/>
      <c r="C11" s="13"/>
      <c r="D11" s="13"/>
      <c r="E11" s="13"/>
      <c r="F11" s="13"/>
      <c r="G11" s="134"/>
      <c r="H11" s="294"/>
      <c r="I11" s="294"/>
      <c r="J11" s="294"/>
      <c r="K11" s="137"/>
    </row>
    <row r="12" spans="1:11" ht="17.100000000000001" customHeight="1">
      <c r="A12" s="5">
        <v>6</v>
      </c>
      <c r="B12" s="10"/>
      <c r="C12" s="14"/>
      <c r="D12" s="14"/>
      <c r="E12" s="14"/>
      <c r="F12" s="14"/>
      <c r="G12" s="134"/>
      <c r="H12" s="294"/>
      <c r="I12" s="294"/>
      <c r="J12" s="294"/>
      <c r="K12" s="137"/>
    </row>
    <row r="13" spans="1:11" ht="17.100000000000001" customHeight="1">
      <c r="A13" s="5">
        <v>7</v>
      </c>
      <c r="B13" s="10"/>
      <c r="C13" s="14"/>
      <c r="D13" s="14"/>
      <c r="E13" s="14"/>
      <c r="F13" s="14"/>
      <c r="G13" s="134"/>
      <c r="H13" s="294"/>
      <c r="I13" s="294"/>
      <c r="J13" s="294"/>
      <c r="K13" s="137"/>
    </row>
    <row r="14" spans="1:11" ht="17.100000000000001" customHeight="1" thickBot="1">
      <c r="A14" s="6">
        <v>8</v>
      </c>
      <c r="B14" s="15"/>
      <c r="C14" s="16"/>
      <c r="D14" s="16"/>
      <c r="E14" s="16"/>
      <c r="F14" s="16"/>
      <c r="G14" s="135"/>
      <c r="H14" s="294"/>
      <c r="I14" s="294"/>
      <c r="J14" s="294"/>
      <c r="K14" s="137"/>
    </row>
    <row r="15" spans="1:11" ht="14.25">
      <c r="A15" s="1"/>
      <c r="B15" s="295"/>
      <c r="C15" s="295"/>
      <c r="D15" s="295"/>
      <c r="E15" s="295"/>
      <c r="F15" s="295"/>
      <c r="G15" s="295"/>
      <c r="H15" s="295"/>
      <c r="I15" s="3"/>
      <c r="J15" s="3"/>
    </row>
    <row r="16" spans="1:11" ht="18" customHeight="1" thickBot="1">
      <c r="B16" s="290" t="s">
        <v>53</v>
      </c>
      <c r="C16" s="290"/>
      <c r="D16" s="290"/>
      <c r="E16" s="290"/>
      <c r="F16" s="290" t="s">
        <v>54</v>
      </c>
      <c r="G16" s="290"/>
      <c r="H16" s="290"/>
      <c r="I16" s="290"/>
    </row>
    <row r="17" spans="2:9" ht="18" customHeight="1">
      <c r="B17" s="66" t="s">
        <v>52</v>
      </c>
      <c r="C17" s="67" t="s">
        <v>51</v>
      </c>
      <c r="D17" s="68">
        <v>86012.94</v>
      </c>
      <c r="E17" s="69" t="s">
        <v>26</v>
      </c>
      <c r="F17" s="70" t="s">
        <v>52</v>
      </c>
      <c r="G17" s="71" t="s">
        <v>51</v>
      </c>
      <c r="H17" s="72">
        <v>70832.88</v>
      </c>
      <c r="I17" s="73" t="s">
        <v>26</v>
      </c>
    </row>
    <row r="18" spans="2:9" ht="18" customHeight="1">
      <c r="B18" s="41" t="s">
        <v>27</v>
      </c>
      <c r="C18" s="64" t="s">
        <v>60</v>
      </c>
      <c r="D18" s="60">
        <v>-5512.94</v>
      </c>
      <c r="E18" s="62">
        <v>80500</v>
      </c>
      <c r="F18" s="33" t="s">
        <v>27</v>
      </c>
      <c r="G18" s="63" t="s">
        <v>65</v>
      </c>
      <c r="H18" s="60">
        <v>-4332.88</v>
      </c>
      <c r="I18" s="62">
        <v>66500</v>
      </c>
    </row>
    <row r="19" spans="2:9" ht="18" customHeight="1">
      <c r="B19" s="41" t="s">
        <v>28</v>
      </c>
      <c r="C19" s="64" t="s">
        <v>61</v>
      </c>
      <c r="D19" s="60">
        <v>-3500</v>
      </c>
      <c r="E19" s="62">
        <v>77000</v>
      </c>
      <c r="F19" s="33" t="s">
        <v>28</v>
      </c>
      <c r="G19" s="63" t="s">
        <v>66</v>
      </c>
      <c r="H19" s="60">
        <v>-3500</v>
      </c>
      <c r="I19" s="62">
        <f>I18+H19</f>
        <v>63000</v>
      </c>
    </row>
    <row r="20" spans="2:9" ht="18" customHeight="1">
      <c r="B20" s="41" t="s">
        <v>29</v>
      </c>
      <c r="C20" s="64" t="s">
        <v>62</v>
      </c>
      <c r="D20" s="60">
        <v>-3500</v>
      </c>
      <c r="E20" s="62">
        <f>E19+D20</f>
        <v>73500</v>
      </c>
      <c r="F20" s="33" t="s">
        <v>29</v>
      </c>
      <c r="G20" s="63" t="s">
        <v>67</v>
      </c>
      <c r="H20" s="60">
        <v>-3500</v>
      </c>
      <c r="I20" s="62">
        <f>I19+H20</f>
        <v>59500</v>
      </c>
    </row>
    <row r="21" spans="2:9" ht="18" customHeight="1">
      <c r="B21" s="41" t="s">
        <v>30</v>
      </c>
      <c r="C21" s="64" t="s">
        <v>63</v>
      </c>
      <c r="D21" s="60">
        <v>-3500</v>
      </c>
      <c r="E21" s="62">
        <f t="shared" ref="E21:E34" si="0">E20+D21</f>
        <v>70000</v>
      </c>
      <c r="F21" s="33" t="s">
        <v>30</v>
      </c>
      <c r="G21" s="63" t="s">
        <v>68</v>
      </c>
      <c r="H21" s="60">
        <v>-3500</v>
      </c>
      <c r="I21" s="62">
        <f t="shared" ref="I21:I37" si="1">I20+H21</f>
        <v>56000</v>
      </c>
    </row>
    <row r="22" spans="2:9" ht="18" customHeight="1">
      <c r="B22" s="41" t="s">
        <v>31</v>
      </c>
      <c r="C22" s="64" t="s">
        <v>64</v>
      </c>
      <c r="D22" s="60">
        <v>-3500</v>
      </c>
      <c r="E22" s="62">
        <f t="shared" si="0"/>
        <v>66500</v>
      </c>
      <c r="F22" s="33" t="s">
        <v>31</v>
      </c>
      <c r="G22" s="63" t="s">
        <v>69</v>
      </c>
      <c r="H22" s="60">
        <v>-3500</v>
      </c>
      <c r="I22" s="62">
        <f t="shared" si="1"/>
        <v>52500</v>
      </c>
    </row>
    <row r="23" spans="2:9" ht="18" customHeight="1">
      <c r="B23" s="41" t="s">
        <v>32</v>
      </c>
      <c r="C23" s="90" t="s">
        <v>86</v>
      </c>
      <c r="D23" s="60">
        <v>-3500</v>
      </c>
      <c r="E23" s="62">
        <f t="shared" si="0"/>
        <v>63000</v>
      </c>
      <c r="F23" s="33" t="s">
        <v>32</v>
      </c>
      <c r="G23" s="63" t="s">
        <v>70</v>
      </c>
      <c r="H23" s="60">
        <v>-3500</v>
      </c>
      <c r="I23" s="62">
        <f t="shared" si="1"/>
        <v>49000</v>
      </c>
    </row>
    <row r="24" spans="2:9" ht="18" customHeight="1">
      <c r="B24" s="41" t="s">
        <v>33</v>
      </c>
      <c r="C24" s="90" t="s">
        <v>476</v>
      </c>
      <c r="D24" s="60">
        <v>-3500</v>
      </c>
      <c r="E24" s="62">
        <f t="shared" si="0"/>
        <v>59500</v>
      </c>
      <c r="F24" s="33" t="s">
        <v>33</v>
      </c>
      <c r="G24" s="63" t="s">
        <v>71</v>
      </c>
      <c r="H24" s="60">
        <v>-3500</v>
      </c>
      <c r="I24" s="62">
        <f t="shared" si="1"/>
        <v>45500</v>
      </c>
    </row>
    <row r="25" spans="2:9" ht="18" customHeight="1">
      <c r="B25" s="41" t="s">
        <v>34</v>
      </c>
      <c r="C25" s="90" t="s">
        <v>559</v>
      </c>
      <c r="D25" s="60">
        <v>-3500</v>
      </c>
      <c r="E25" s="62">
        <f t="shared" si="0"/>
        <v>56000</v>
      </c>
      <c r="F25" s="33" t="s">
        <v>34</v>
      </c>
      <c r="G25" s="63" t="s">
        <v>72</v>
      </c>
      <c r="H25" s="60">
        <v>-3500</v>
      </c>
      <c r="I25" s="62">
        <f t="shared" si="1"/>
        <v>42000</v>
      </c>
    </row>
    <row r="26" spans="2:9" ht="18" customHeight="1">
      <c r="B26" s="41" t="s">
        <v>35</v>
      </c>
      <c r="C26" s="90" t="s">
        <v>646</v>
      </c>
      <c r="D26" s="60">
        <v>-3500</v>
      </c>
      <c r="E26" s="62">
        <f t="shared" si="0"/>
        <v>52500</v>
      </c>
      <c r="F26" s="33" t="s">
        <v>35</v>
      </c>
      <c r="G26" s="63" t="s">
        <v>73</v>
      </c>
      <c r="H26" s="60">
        <v>-3500</v>
      </c>
      <c r="I26" s="62">
        <f t="shared" si="1"/>
        <v>38500</v>
      </c>
    </row>
    <row r="27" spans="2:9" ht="18" customHeight="1">
      <c r="B27" s="41" t="s">
        <v>36</v>
      </c>
      <c r="C27" s="63" t="s">
        <v>714</v>
      </c>
      <c r="D27" s="60">
        <v>-3500</v>
      </c>
      <c r="E27" s="62">
        <f t="shared" si="0"/>
        <v>49000</v>
      </c>
      <c r="F27" s="33" t="s">
        <v>36</v>
      </c>
      <c r="G27" s="63" t="s">
        <v>74</v>
      </c>
      <c r="H27" s="60">
        <v>-3500</v>
      </c>
      <c r="I27" s="62">
        <f t="shared" si="1"/>
        <v>35000</v>
      </c>
    </row>
    <row r="28" spans="2:9" ht="18" customHeight="1">
      <c r="B28" s="41" t="s">
        <v>37</v>
      </c>
      <c r="C28" s="90" t="s">
        <v>806</v>
      </c>
      <c r="D28" s="60">
        <v>-3500</v>
      </c>
      <c r="E28" s="62">
        <f t="shared" si="0"/>
        <v>45500</v>
      </c>
      <c r="F28" s="33" t="s">
        <v>37</v>
      </c>
      <c r="G28" s="63" t="s">
        <v>75</v>
      </c>
      <c r="H28" s="60">
        <v>-3500</v>
      </c>
      <c r="I28" s="62">
        <f t="shared" si="1"/>
        <v>31500</v>
      </c>
    </row>
    <row r="29" spans="2:9" ht="18" customHeight="1">
      <c r="B29" s="41" t="s">
        <v>38</v>
      </c>
      <c r="C29" s="90" t="s">
        <v>891</v>
      </c>
      <c r="D29" s="60">
        <v>-3500</v>
      </c>
      <c r="E29" s="62">
        <f t="shared" si="0"/>
        <v>42000</v>
      </c>
      <c r="F29" s="33" t="s">
        <v>38</v>
      </c>
      <c r="G29" s="90" t="s">
        <v>86</v>
      </c>
      <c r="H29" s="60">
        <v>-3500</v>
      </c>
      <c r="I29" s="62">
        <f t="shared" si="1"/>
        <v>28000</v>
      </c>
    </row>
    <row r="30" spans="2:9" ht="18" customHeight="1">
      <c r="B30" s="41" t="s">
        <v>39</v>
      </c>
      <c r="C30" s="90" t="s">
        <v>958</v>
      </c>
      <c r="D30" s="60">
        <v>-3500</v>
      </c>
      <c r="E30" s="62">
        <f t="shared" si="0"/>
        <v>38500</v>
      </c>
      <c r="F30" s="33" t="s">
        <v>39</v>
      </c>
      <c r="G30" s="90" t="s">
        <v>476</v>
      </c>
      <c r="H30" s="60">
        <v>-3500</v>
      </c>
      <c r="I30" s="62">
        <f t="shared" si="1"/>
        <v>24500</v>
      </c>
    </row>
    <row r="31" spans="2:9" ht="18" customHeight="1">
      <c r="B31" s="41" t="s">
        <v>40</v>
      </c>
      <c r="C31" s="90" t="s">
        <v>1017</v>
      </c>
      <c r="D31" s="60">
        <v>-3500</v>
      </c>
      <c r="E31" s="62">
        <f t="shared" si="0"/>
        <v>35000</v>
      </c>
      <c r="F31" s="33" t="s">
        <v>40</v>
      </c>
      <c r="G31" s="90" t="s">
        <v>559</v>
      </c>
      <c r="H31" s="60">
        <v>-3500</v>
      </c>
      <c r="I31" s="62">
        <f t="shared" si="1"/>
        <v>21000</v>
      </c>
    </row>
    <row r="32" spans="2:9" ht="18" customHeight="1">
      <c r="B32" s="41" t="s">
        <v>41</v>
      </c>
      <c r="C32" s="90" t="s">
        <v>1094</v>
      </c>
      <c r="D32" s="60">
        <v>-3500</v>
      </c>
      <c r="E32" s="62">
        <f t="shared" si="0"/>
        <v>31500</v>
      </c>
      <c r="F32" s="33" t="s">
        <v>41</v>
      </c>
      <c r="G32" s="90" t="s">
        <v>646</v>
      </c>
      <c r="H32" s="60">
        <v>-3500</v>
      </c>
      <c r="I32" s="62">
        <f t="shared" si="1"/>
        <v>17500</v>
      </c>
    </row>
    <row r="33" spans="2:10" ht="18" customHeight="1">
      <c r="B33" s="41" t="s">
        <v>42</v>
      </c>
      <c r="C33" s="90" t="s">
        <v>1158</v>
      </c>
      <c r="D33" s="60">
        <v>-3500</v>
      </c>
      <c r="E33" s="62">
        <f t="shared" si="0"/>
        <v>28000</v>
      </c>
      <c r="F33" s="33" t="s">
        <v>42</v>
      </c>
      <c r="G33" s="63" t="s">
        <v>714</v>
      </c>
      <c r="H33" s="60">
        <v>-3500</v>
      </c>
      <c r="I33" s="62">
        <f t="shared" si="1"/>
        <v>14000</v>
      </c>
    </row>
    <row r="34" spans="2:10" ht="18" customHeight="1">
      <c r="B34" s="41" t="s">
        <v>43</v>
      </c>
      <c r="C34" s="90" t="s">
        <v>1227</v>
      </c>
      <c r="D34" s="60">
        <v>-3500</v>
      </c>
      <c r="E34" s="62">
        <f t="shared" si="0"/>
        <v>24500</v>
      </c>
      <c r="F34" s="33" t="s">
        <v>43</v>
      </c>
      <c r="G34" s="63" t="s">
        <v>807</v>
      </c>
      <c r="H34" s="60">
        <v>-3500</v>
      </c>
      <c r="I34" s="62">
        <f t="shared" si="1"/>
        <v>10500</v>
      </c>
    </row>
    <row r="35" spans="2:10" ht="18" customHeight="1">
      <c r="B35" s="41" t="s">
        <v>44</v>
      </c>
      <c r="C35" s="64"/>
      <c r="D35" s="60"/>
      <c r="E35" s="62"/>
      <c r="F35" s="33" t="s">
        <v>44</v>
      </c>
      <c r="G35" s="63" t="s">
        <v>890</v>
      </c>
      <c r="H35" s="60">
        <v>-3500</v>
      </c>
      <c r="I35" s="62">
        <f t="shared" si="1"/>
        <v>7000</v>
      </c>
    </row>
    <row r="36" spans="2:10" ht="18" customHeight="1">
      <c r="B36" s="41" t="s">
        <v>45</v>
      </c>
      <c r="C36" s="64"/>
      <c r="D36" s="60"/>
      <c r="E36" s="62"/>
      <c r="F36" s="33" t="s">
        <v>45</v>
      </c>
      <c r="G36" s="63" t="s">
        <v>959</v>
      </c>
      <c r="H36" s="125">
        <v>-3500</v>
      </c>
      <c r="I36" s="62">
        <f t="shared" si="1"/>
        <v>3500</v>
      </c>
    </row>
    <row r="37" spans="2:10" ht="18" customHeight="1" thickBot="1">
      <c r="B37" s="41" t="s">
        <v>46</v>
      </c>
      <c r="C37" s="64"/>
      <c r="D37" s="60"/>
      <c r="E37" s="62"/>
      <c r="F37" s="35" t="s">
        <v>46</v>
      </c>
      <c r="G37" s="133" t="s">
        <v>1016</v>
      </c>
      <c r="H37" s="127">
        <v>-3500</v>
      </c>
      <c r="I37" s="62">
        <f t="shared" si="1"/>
        <v>0</v>
      </c>
    </row>
    <row r="38" spans="2:10" ht="18" customHeight="1" thickBot="1">
      <c r="B38" s="41" t="s">
        <v>47</v>
      </c>
      <c r="C38" s="64"/>
      <c r="D38" s="60"/>
      <c r="E38" s="62"/>
      <c r="F38" s="296" t="s">
        <v>1177</v>
      </c>
      <c r="G38" s="297"/>
      <c r="H38" s="297"/>
      <c r="I38" s="298"/>
      <c r="J38" s="37"/>
    </row>
    <row r="39" spans="2:10" ht="18" customHeight="1">
      <c r="B39" s="41" t="s">
        <v>48</v>
      </c>
      <c r="C39" s="64"/>
      <c r="D39" s="60"/>
      <c r="E39" s="62"/>
      <c r="F39" s="45"/>
      <c r="G39" s="36"/>
      <c r="H39" s="36"/>
      <c r="I39" s="37"/>
      <c r="J39" s="37"/>
    </row>
    <row r="40" spans="2:10" ht="20.25" customHeight="1">
      <c r="B40" s="41" t="s">
        <v>49</v>
      </c>
      <c r="C40" s="64"/>
      <c r="D40" s="60"/>
      <c r="E40" s="62"/>
      <c r="F40" s="45"/>
      <c r="G40" s="38"/>
      <c r="H40" s="38"/>
      <c r="I40" s="39"/>
      <c r="J40" s="39"/>
    </row>
    <row r="41" spans="2:10" ht="20.25" customHeight="1" thickBot="1">
      <c r="B41" s="35" t="s">
        <v>50</v>
      </c>
      <c r="C41" s="65"/>
      <c r="D41" s="61"/>
      <c r="E41" s="77"/>
      <c r="F41" s="45"/>
      <c r="G41" s="38"/>
      <c r="H41" s="38"/>
      <c r="I41" s="39"/>
      <c r="J41" s="39"/>
    </row>
    <row r="42" spans="2:10" ht="18" customHeight="1">
      <c r="B42" s="43"/>
      <c r="C42" s="43"/>
      <c r="D42" s="44"/>
      <c r="E42" s="44"/>
      <c r="F42" s="45"/>
      <c r="G42" s="38"/>
      <c r="H42" s="38"/>
      <c r="I42" s="39"/>
      <c r="J42" s="39"/>
    </row>
    <row r="43" spans="2:10" ht="18" customHeight="1" thickBot="1">
      <c r="B43" s="291" t="s">
        <v>1058</v>
      </c>
      <c r="C43" s="291"/>
      <c r="D43" s="291"/>
      <c r="E43" s="291"/>
      <c r="F43" s="304" t="s">
        <v>1060</v>
      </c>
      <c r="G43" s="304"/>
      <c r="H43" s="304"/>
      <c r="I43" s="304"/>
      <c r="J43" s="40"/>
    </row>
    <row r="44" spans="2:10" ht="18" customHeight="1">
      <c r="B44" s="74" t="s">
        <v>52</v>
      </c>
      <c r="C44" s="75" t="s">
        <v>51</v>
      </c>
      <c r="D44" s="76">
        <v>67330.070000000007</v>
      </c>
      <c r="E44" s="156" t="s">
        <v>26</v>
      </c>
      <c r="F44" s="74" t="s">
        <v>52</v>
      </c>
      <c r="G44" s="75" t="s">
        <v>51</v>
      </c>
      <c r="H44" s="76">
        <v>80000</v>
      </c>
      <c r="I44" s="161" t="s">
        <v>26</v>
      </c>
      <c r="J44" s="46"/>
    </row>
    <row r="45" spans="2:10" ht="18" customHeight="1">
      <c r="B45" s="58" t="s">
        <v>27</v>
      </c>
      <c r="C45" s="34" t="s">
        <v>55</v>
      </c>
      <c r="D45" s="60">
        <v>-10477.07</v>
      </c>
      <c r="E45" s="157">
        <v>56853</v>
      </c>
      <c r="F45" s="58" t="s">
        <v>27</v>
      </c>
      <c r="G45" s="90" t="s">
        <v>1070</v>
      </c>
      <c r="H45" s="63">
        <v>15000</v>
      </c>
      <c r="I45" s="62">
        <f>H44-H45</f>
        <v>65000</v>
      </c>
      <c r="J45" s="39"/>
    </row>
    <row r="46" spans="2:10" ht="18" customHeight="1">
      <c r="B46" s="58" t="s">
        <v>28</v>
      </c>
      <c r="C46" s="34" t="s">
        <v>56</v>
      </c>
      <c r="D46" s="60">
        <v>-4353</v>
      </c>
      <c r="E46" s="157">
        <f>E45+D46</f>
        <v>52500</v>
      </c>
      <c r="F46" s="58" t="s">
        <v>28</v>
      </c>
      <c r="G46" s="90" t="s">
        <v>1176</v>
      </c>
      <c r="H46" s="60">
        <v>65000</v>
      </c>
      <c r="I46" s="62">
        <v>0</v>
      </c>
      <c r="J46" s="43"/>
    </row>
    <row r="47" spans="2:10" ht="18" customHeight="1">
      <c r="B47" s="58" t="s">
        <v>29</v>
      </c>
      <c r="C47" s="34" t="s">
        <v>57</v>
      </c>
      <c r="D47" s="60">
        <v>-3500</v>
      </c>
      <c r="E47" s="157">
        <f>E46+D47</f>
        <v>49000</v>
      </c>
      <c r="F47" s="90" t="s">
        <v>1200</v>
      </c>
      <c r="G47" s="302" t="s">
        <v>1199</v>
      </c>
      <c r="H47" s="303"/>
      <c r="I47" s="62">
        <v>65000</v>
      </c>
      <c r="J47" s="47"/>
    </row>
    <row r="48" spans="2:10" ht="18" customHeight="1">
      <c r="B48" s="58" t="s">
        <v>30</v>
      </c>
      <c r="C48" s="34" t="s">
        <v>58</v>
      </c>
      <c r="D48" s="60">
        <v>-3500</v>
      </c>
      <c r="E48" s="157">
        <f t="shared" ref="E48:E61" si="2">E47+D48</f>
        <v>45500</v>
      </c>
      <c r="F48" s="58"/>
      <c r="G48" s="64"/>
      <c r="H48" s="60"/>
      <c r="I48" s="62"/>
      <c r="J48" s="47"/>
    </row>
    <row r="49" spans="2:10" ht="18" customHeight="1">
      <c r="B49" s="58" t="s">
        <v>31</v>
      </c>
      <c r="C49" s="34" t="s">
        <v>59</v>
      </c>
      <c r="D49" s="60">
        <v>-3500</v>
      </c>
      <c r="E49" s="157">
        <f t="shared" si="2"/>
        <v>42000</v>
      </c>
      <c r="F49" s="58"/>
      <c r="G49" s="64"/>
      <c r="H49" s="60"/>
      <c r="I49" s="62"/>
      <c r="J49" s="47"/>
    </row>
    <row r="50" spans="2:10" ht="18" customHeight="1">
      <c r="B50" s="58" t="s">
        <v>32</v>
      </c>
      <c r="C50" s="34" t="s">
        <v>60</v>
      </c>
      <c r="D50" s="60">
        <v>-3500</v>
      </c>
      <c r="E50" s="157">
        <f t="shared" si="2"/>
        <v>38500</v>
      </c>
      <c r="F50" s="58"/>
      <c r="G50" s="64"/>
      <c r="H50" s="60"/>
      <c r="I50" s="62"/>
      <c r="J50" s="39"/>
    </row>
    <row r="51" spans="2:10" ht="18" customHeight="1">
      <c r="B51" s="58" t="s">
        <v>33</v>
      </c>
      <c r="C51" s="34" t="s">
        <v>61</v>
      </c>
      <c r="D51" s="60">
        <v>-3500</v>
      </c>
      <c r="E51" s="157">
        <f t="shared" si="2"/>
        <v>35000</v>
      </c>
      <c r="F51" s="58"/>
      <c r="G51" s="64"/>
      <c r="H51" s="60"/>
      <c r="I51" s="62"/>
      <c r="J51" s="47"/>
    </row>
    <row r="52" spans="2:10" ht="18" customHeight="1" thickBot="1">
      <c r="B52" s="58" t="s">
        <v>34</v>
      </c>
      <c r="C52" s="34" t="s">
        <v>62</v>
      </c>
      <c r="D52" s="60">
        <v>-3500</v>
      </c>
      <c r="E52" s="157">
        <f t="shared" si="2"/>
        <v>31500</v>
      </c>
      <c r="F52" s="158"/>
      <c r="G52" s="159"/>
      <c r="H52" s="162"/>
      <c r="I52" s="163"/>
      <c r="J52" s="39"/>
    </row>
    <row r="53" spans="2:10" ht="18" customHeight="1" thickBot="1">
      <c r="B53" s="58" t="s">
        <v>35</v>
      </c>
      <c r="C53" s="34" t="s">
        <v>63</v>
      </c>
      <c r="D53" s="60">
        <v>-3500</v>
      </c>
      <c r="E53" s="157">
        <f t="shared" si="2"/>
        <v>28000</v>
      </c>
      <c r="F53" s="299" t="s">
        <v>1178</v>
      </c>
      <c r="G53" s="300"/>
      <c r="H53" s="300"/>
      <c r="I53" s="301"/>
      <c r="J53" s="48"/>
    </row>
    <row r="54" spans="2:10" ht="18" customHeight="1">
      <c r="B54" s="59" t="s">
        <v>36</v>
      </c>
      <c r="C54" s="60" t="s">
        <v>64</v>
      </c>
      <c r="D54" s="60">
        <v>-3500</v>
      </c>
      <c r="E54" s="62">
        <f t="shared" si="2"/>
        <v>24500</v>
      </c>
      <c r="F54" s="50"/>
      <c r="G54" s="51"/>
      <c r="H54" s="52"/>
      <c r="I54" s="42"/>
      <c r="J54" s="42"/>
    </row>
    <row r="55" spans="2:10" ht="18" customHeight="1">
      <c r="B55" s="59" t="s">
        <v>37</v>
      </c>
      <c r="C55" s="90" t="s">
        <v>86</v>
      </c>
      <c r="D55" s="60">
        <v>-3500</v>
      </c>
      <c r="E55" s="62">
        <f t="shared" si="2"/>
        <v>21000</v>
      </c>
      <c r="F55" s="51"/>
      <c r="G55" s="53"/>
      <c r="H55" s="54"/>
      <c r="I55" s="53"/>
      <c r="J55" s="55"/>
    </row>
    <row r="56" spans="2:10" ht="18" customHeight="1">
      <c r="B56" s="59" t="s">
        <v>38</v>
      </c>
      <c r="C56" s="90" t="s">
        <v>476</v>
      </c>
      <c r="D56" s="60">
        <v>-3500</v>
      </c>
      <c r="E56" s="62">
        <f t="shared" si="2"/>
        <v>17500</v>
      </c>
      <c r="F56" s="51"/>
      <c r="G56" s="43"/>
      <c r="H56" s="49"/>
      <c r="I56" s="48"/>
      <c r="J56" s="49"/>
    </row>
    <row r="57" spans="2:10" ht="18" customHeight="1">
      <c r="B57" s="59" t="s">
        <v>39</v>
      </c>
      <c r="C57" s="90" t="s">
        <v>559</v>
      </c>
      <c r="D57" s="60">
        <v>-3500</v>
      </c>
      <c r="E57" s="62">
        <f t="shared" si="2"/>
        <v>14000</v>
      </c>
      <c r="F57" s="51"/>
      <c r="G57" s="43"/>
      <c r="H57" s="49"/>
      <c r="I57" s="48"/>
      <c r="J57" s="49"/>
    </row>
    <row r="58" spans="2:10" ht="18" customHeight="1">
      <c r="B58" s="59" t="s">
        <v>40</v>
      </c>
      <c r="C58" s="90" t="s">
        <v>646</v>
      </c>
      <c r="D58" s="60">
        <v>-3500</v>
      </c>
      <c r="E58" s="62">
        <f t="shared" si="2"/>
        <v>10500</v>
      </c>
      <c r="F58" s="51"/>
      <c r="G58" s="43"/>
      <c r="H58" s="49"/>
      <c r="I58" s="48"/>
      <c r="J58" s="49"/>
    </row>
    <row r="59" spans="2:10" ht="18" customHeight="1">
      <c r="B59" s="59" t="s">
        <v>41</v>
      </c>
      <c r="C59" s="63" t="s">
        <v>714</v>
      </c>
      <c r="D59" s="60">
        <v>-3500</v>
      </c>
      <c r="E59" s="62">
        <f t="shared" si="2"/>
        <v>7000</v>
      </c>
      <c r="F59" s="51"/>
      <c r="G59" s="43"/>
      <c r="H59" s="49"/>
      <c r="I59" s="48"/>
      <c r="J59" s="49"/>
    </row>
    <row r="60" spans="2:10" ht="20.25">
      <c r="B60" s="59" t="s">
        <v>42</v>
      </c>
      <c r="C60" s="63" t="s">
        <v>807</v>
      </c>
      <c r="D60" s="60">
        <v>-3500</v>
      </c>
      <c r="E60" s="62">
        <f t="shared" si="2"/>
        <v>3500</v>
      </c>
      <c r="F60" s="51"/>
      <c r="G60" s="56"/>
      <c r="H60" s="54"/>
      <c r="I60" s="57"/>
      <c r="J60" s="54"/>
    </row>
    <row r="61" spans="2:10" ht="17.25" customHeight="1" thickBot="1">
      <c r="B61" s="78" t="s">
        <v>43</v>
      </c>
      <c r="C61" s="133" t="s">
        <v>890</v>
      </c>
      <c r="D61" s="61">
        <v>-3500</v>
      </c>
      <c r="E61" s="62">
        <f t="shared" si="2"/>
        <v>0</v>
      </c>
      <c r="F61" s="51"/>
      <c r="G61" s="51"/>
      <c r="H61" s="52"/>
      <c r="I61" s="42"/>
      <c r="J61" s="42"/>
    </row>
    <row r="62" spans="2:10" ht="18.75" customHeight="1" thickBot="1">
      <c r="B62" s="296" t="s">
        <v>879</v>
      </c>
      <c r="C62" s="297"/>
      <c r="D62" s="297"/>
      <c r="E62" s="298"/>
    </row>
  </sheetData>
  <mergeCells count="20">
    <mergeCell ref="H8:J8"/>
    <mergeCell ref="H9:J9"/>
    <mergeCell ref="H10:J10"/>
    <mergeCell ref="H14:J14"/>
    <mergeCell ref="B15:H15"/>
    <mergeCell ref="B62:E62"/>
    <mergeCell ref="F38:I38"/>
    <mergeCell ref="F53:I53"/>
    <mergeCell ref="G47:H47"/>
    <mergeCell ref="F43:I43"/>
    <mergeCell ref="H6:J6"/>
    <mergeCell ref="H7:J7"/>
    <mergeCell ref="A1:J2"/>
    <mergeCell ref="B16:E16"/>
    <mergeCell ref="F16:I16"/>
    <mergeCell ref="B43:E43"/>
    <mergeCell ref="B4:J5"/>
    <mergeCell ref="H11:J11"/>
    <mergeCell ref="H12:J12"/>
    <mergeCell ref="H13:J13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pane ySplit="4" topLeftCell="A8" activePane="bottomLeft" state="frozen"/>
      <selection pane="bottomLeft" activeCell="F24" sqref="F24"/>
    </sheetView>
  </sheetViews>
  <sheetFormatPr defaultRowHeight="13.5"/>
  <cols>
    <col min="1" max="1" width="9" style="104"/>
    <col min="2" max="2" width="14.25" customWidth="1"/>
    <col min="3" max="3" width="32.875" customWidth="1"/>
    <col min="4" max="5" width="15.5" customWidth="1"/>
    <col min="6" max="6" width="24" customWidth="1"/>
  </cols>
  <sheetData>
    <row r="1" spans="1:7" ht="13.5" customHeight="1">
      <c r="B1" s="308" t="s">
        <v>349</v>
      </c>
      <c r="C1" s="309"/>
      <c r="D1" s="309"/>
      <c r="E1" s="309"/>
      <c r="F1" s="309"/>
      <c r="G1" s="17"/>
    </row>
    <row r="2" spans="1:7" ht="13.5" customHeight="1">
      <c r="B2" s="310"/>
      <c r="C2" s="311"/>
      <c r="D2" s="311"/>
      <c r="E2" s="311"/>
      <c r="F2" s="311"/>
      <c r="G2" s="17"/>
    </row>
    <row r="3" spans="1:7" ht="13.5" customHeight="1" thickBot="1">
      <c r="B3" s="310"/>
      <c r="C3" s="311"/>
      <c r="D3" s="311"/>
      <c r="E3" s="311"/>
      <c r="F3" s="311"/>
      <c r="G3" s="17"/>
    </row>
    <row r="4" spans="1:7" ht="20.100000000000001" customHeight="1">
      <c r="A4" s="111" t="s">
        <v>357</v>
      </c>
      <c r="B4" s="105" t="s">
        <v>340</v>
      </c>
      <c r="C4" s="100" t="s">
        <v>341</v>
      </c>
      <c r="D4" s="101" t="s">
        <v>342</v>
      </c>
      <c r="E4" s="102" t="s">
        <v>343</v>
      </c>
      <c r="F4" s="103" t="s">
        <v>344</v>
      </c>
    </row>
    <row r="5" spans="1:7" ht="18" customHeight="1">
      <c r="A5" s="119">
        <v>1</v>
      </c>
      <c r="B5" s="106" t="s">
        <v>345</v>
      </c>
      <c r="C5" s="107" t="s">
        <v>348</v>
      </c>
      <c r="D5" s="108"/>
      <c r="E5" s="108"/>
      <c r="F5" s="109">
        <v>35387.879999999997</v>
      </c>
    </row>
    <row r="6" spans="1:7" ht="18" customHeight="1">
      <c r="A6" s="119">
        <v>2</v>
      </c>
      <c r="B6" s="106" t="s">
        <v>606</v>
      </c>
      <c r="C6" s="110" t="s">
        <v>346</v>
      </c>
      <c r="D6" s="108"/>
      <c r="E6" s="108">
        <v>-20</v>
      </c>
      <c r="F6" s="109">
        <f t="shared" ref="F6:F22" si="0">F5+D6+E6</f>
        <v>35367.879999999997</v>
      </c>
    </row>
    <row r="7" spans="1:7" ht="18" customHeight="1">
      <c r="A7" s="119">
        <v>3</v>
      </c>
      <c r="B7" s="106" t="s">
        <v>347</v>
      </c>
      <c r="C7" s="110" t="s">
        <v>339</v>
      </c>
      <c r="D7" s="108"/>
      <c r="E7" s="108">
        <v>-200</v>
      </c>
      <c r="F7" s="109">
        <f t="shared" si="0"/>
        <v>35167.879999999997</v>
      </c>
    </row>
    <row r="8" spans="1:7" ht="18" customHeight="1">
      <c r="A8" s="119">
        <v>4</v>
      </c>
      <c r="B8" s="118" t="s">
        <v>610</v>
      </c>
      <c r="C8" s="110" t="s">
        <v>346</v>
      </c>
      <c r="D8" s="108"/>
      <c r="E8" s="108">
        <v>-20</v>
      </c>
      <c r="F8" s="109">
        <f t="shared" si="0"/>
        <v>35147.879999999997</v>
      </c>
    </row>
    <row r="9" spans="1:7" ht="18" customHeight="1">
      <c r="A9" s="119">
        <v>5</v>
      </c>
      <c r="B9" s="118" t="s">
        <v>588</v>
      </c>
      <c r="C9" s="110" t="s">
        <v>346</v>
      </c>
      <c r="D9" s="108"/>
      <c r="E9" s="108">
        <v>-20</v>
      </c>
      <c r="F9" s="109">
        <f t="shared" si="0"/>
        <v>35127.879999999997</v>
      </c>
    </row>
    <row r="10" spans="1:7" ht="18" customHeight="1">
      <c r="A10" s="119"/>
      <c r="B10" s="118" t="s">
        <v>766</v>
      </c>
      <c r="C10" s="110" t="s">
        <v>767</v>
      </c>
      <c r="D10" s="108">
        <v>26.42</v>
      </c>
      <c r="E10" s="108"/>
      <c r="F10" s="109">
        <f t="shared" si="0"/>
        <v>35154.299999999996</v>
      </c>
    </row>
    <row r="11" spans="1:7" ht="18" customHeight="1">
      <c r="A11" s="119">
        <v>6</v>
      </c>
      <c r="B11" s="118" t="s">
        <v>667</v>
      </c>
      <c r="C11" s="110" t="s">
        <v>346</v>
      </c>
      <c r="D11" s="108"/>
      <c r="E11" s="108">
        <v>-20</v>
      </c>
      <c r="F11" s="109">
        <f t="shared" si="0"/>
        <v>35134.299999999996</v>
      </c>
    </row>
    <row r="12" spans="1:7" ht="18" customHeight="1">
      <c r="A12" s="119">
        <v>7</v>
      </c>
      <c r="B12" s="118" t="s">
        <v>741</v>
      </c>
      <c r="C12" s="110" t="s">
        <v>346</v>
      </c>
      <c r="D12" s="108"/>
      <c r="E12" s="108">
        <v>-20</v>
      </c>
      <c r="F12" s="109">
        <f t="shared" si="0"/>
        <v>35114.299999999996</v>
      </c>
    </row>
    <row r="13" spans="1:7" ht="18" customHeight="1">
      <c r="A13" s="119">
        <v>8</v>
      </c>
      <c r="B13" s="118" t="s">
        <v>846</v>
      </c>
      <c r="C13" s="110" t="s">
        <v>346</v>
      </c>
      <c r="D13" s="108"/>
      <c r="E13" s="108">
        <v>-20</v>
      </c>
      <c r="F13" s="109">
        <f t="shared" si="0"/>
        <v>35094.299999999996</v>
      </c>
    </row>
    <row r="14" spans="1:7" ht="18" customHeight="1">
      <c r="A14" s="119">
        <v>9</v>
      </c>
      <c r="B14" s="106" t="s">
        <v>1067</v>
      </c>
      <c r="C14" s="110" t="s">
        <v>81</v>
      </c>
      <c r="D14" s="108">
        <v>26.93</v>
      </c>
      <c r="E14" s="108"/>
      <c r="F14" s="109">
        <f t="shared" si="0"/>
        <v>35121.229999999996</v>
      </c>
    </row>
    <row r="15" spans="1:7" ht="18" customHeight="1">
      <c r="A15" s="119">
        <v>10</v>
      </c>
      <c r="B15" s="106" t="s">
        <v>922</v>
      </c>
      <c r="C15" s="110" t="s">
        <v>346</v>
      </c>
      <c r="D15" s="120"/>
      <c r="E15" s="120">
        <v>-20</v>
      </c>
      <c r="F15" s="109">
        <f t="shared" si="0"/>
        <v>35101.229999999996</v>
      </c>
    </row>
    <row r="16" spans="1:7" ht="18" customHeight="1">
      <c r="A16" s="119">
        <v>11</v>
      </c>
      <c r="B16" s="147" t="s">
        <v>987</v>
      </c>
      <c r="C16" s="110" t="s">
        <v>346</v>
      </c>
      <c r="D16" s="121"/>
      <c r="E16" s="121"/>
      <c r="F16" s="109">
        <f t="shared" si="0"/>
        <v>35101.229999999996</v>
      </c>
    </row>
    <row r="17" spans="1:6" ht="18" customHeight="1">
      <c r="A17" s="119">
        <v>12</v>
      </c>
      <c r="B17" s="147" t="s">
        <v>1066</v>
      </c>
      <c r="C17" s="110" t="s">
        <v>346</v>
      </c>
      <c r="D17" s="121"/>
      <c r="E17" s="121"/>
      <c r="F17" s="109">
        <f t="shared" si="0"/>
        <v>35101.229999999996</v>
      </c>
    </row>
    <row r="18" spans="1:6" ht="18" customHeight="1">
      <c r="A18" s="119"/>
      <c r="B18" s="147" t="s">
        <v>1268</v>
      </c>
      <c r="C18" s="110" t="s">
        <v>81</v>
      </c>
      <c r="D18" s="121">
        <v>26.91</v>
      </c>
      <c r="E18" s="121"/>
      <c r="F18" s="109">
        <f t="shared" si="0"/>
        <v>35128.14</v>
      </c>
    </row>
    <row r="19" spans="1:6" ht="18" customHeight="1">
      <c r="A19" s="119">
        <v>13</v>
      </c>
      <c r="B19" s="151" t="s">
        <v>1122</v>
      </c>
      <c r="C19" s="110" t="s">
        <v>346</v>
      </c>
      <c r="D19" s="121"/>
      <c r="E19" s="150"/>
      <c r="F19" s="109">
        <f t="shared" si="0"/>
        <v>35128.14</v>
      </c>
    </row>
    <row r="20" spans="1:6" ht="18" customHeight="1">
      <c r="A20" s="119">
        <v>14</v>
      </c>
      <c r="B20" s="151" t="s">
        <v>1167</v>
      </c>
      <c r="C20" s="110" t="s">
        <v>346</v>
      </c>
      <c r="D20" s="121"/>
      <c r="E20" s="150"/>
      <c r="F20" s="109">
        <f t="shared" si="0"/>
        <v>35128.14</v>
      </c>
    </row>
    <row r="21" spans="1:6" ht="18" customHeight="1">
      <c r="A21" s="119">
        <v>15</v>
      </c>
      <c r="B21" s="151" t="s">
        <v>1267</v>
      </c>
      <c r="C21" s="110" t="s">
        <v>346</v>
      </c>
      <c r="D21" s="121"/>
      <c r="E21" s="150"/>
      <c r="F21" s="109">
        <f t="shared" si="0"/>
        <v>35128.14</v>
      </c>
    </row>
    <row r="22" spans="1:6" ht="18" customHeight="1">
      <c r="A22" s="119">
        <v>16</v>
      </c>
      <c r="B22" s="151" t="s">
        <v>1297</v>
      </c>
      <c r="C22" s="110" t="s">
        <v>1298</v>
      </c>
      <c r="D22" s="121">
        <v>26.64</v>
      </c>
      <c r="E22" s="150"/>
      <c r="F22" s="109">
        <f t="shared" si="0"/>
        <v>35154.78</v>
      </c>
    </row>
    <row r="23" spans="1:6" ht="18" customHeight="1">
      <c r="A23" s="119">
        <v>17</v>
      </c>
      <c r="B23" s="151"/>
      <c r="C23" s="149"/>
      <c r="D23" s="121"/>
      <c r="E23" s="150"/>
      <c r="F23" s="154"/>
    </row>
    <row r="24" spans="1:6" ht="18" customHeight="1">
      <c r="A24" s="119">
        <v>18</v>
      </c>
      <c r="B24" s="151"/>
      <c r="C24" s="149"/>
      <c r="D24" s="121"/>
      <c r="E24" s="150"/>
      <c r="F24" s="154"/>
    </row>
    <row r="25" spans="1:6" ht="18" customHeight="1">
      <c r="A25" s="119">
        <v>19</v>
      </c>
      <c r="B25" s="151"/>
      <c r="C25" s="149"/>
      <c r="D25" s="121"/>
      <c r="E25" s="150"/>
      <c r="F25" s="154"/>
    </row>
    <row r="26" spans="1:6" ht="18" customHeight="1">
      <c r="A26" s="119">
        <v>20</v>
      </c>
      <c r="B26" s="151"/>
      <c r="C26" s="149"/>
      <c r="D26" s="121"/>
      <c r="E26" s="150"/>
      <c r="F26" s="154"/>
    </row>
    <row r="27" spans="1:6" ht="18" customHeight="1">
      <c r="A27" s="119">
        <v>21</v>
      </c>
      <c r="B27" s="151"/>
      <c r="C27" s="150"/>
      <c r="D27" s="121"/>
      <c r="E27" s="150"/>
      <c r="F27" s="154"/>
    </row>
    <row r="28" spans="1:6" ht="18" customHeight="1" thickBot="1">
      <c r="A28" s="122">
        <v>22</v>
      </c>
      <c r="B28" s="152"/>
      <c r="C28" s="123"/>
      <c r="D28" s="123"/>
      <c r="E28" s="153"/>
      <c r="F28" s="155"/>
    </row>
  </sheetData>
  <mergeCells count="1">
    <mergeCell ref="B1:F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收支明细</vt:lpstr>
      <vt:lpstr>求助者善款发放安排</vt:lpstr>
      <vt:lpstr>公帐收支明细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2016-12-15T04:29:39Z</dcterms:created>
  <dcterms:modified xsi:type="dcterms:W3CDTF">2018-01-20T11:35:52Z</dcterms:modified>
</cp:coreProperties>
</file>