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075" windowHeight="7605"/>
  </bookViews>
  <sheets>
    <sheet name="收支明细" sheetId="1" r:id="rId1"/>
    <sheet name="求助者善款发放安排" sheetId="3" r:id="rId2"/>
    <sheet name="公帐收支明细" sheetId="4" r:id="rId3"/>
    <sheet name="理事会基金" sheetId="5" r:id="rId4"/>
  </sheets>
  <calcPr calcId="114210"/>
</workbook>
</file>

<file path=xl/calcChain.xml><?xml version="1.0" encoding="utf-8"?>
<calcChain xmlns="http://schemas.openxmlformats.org/spreadsheetml/2006/main">
  <c r="G298" i="1"/>
  <c r="G65" i="3"/>
  <c r="F296" i="1"/>
  <c r="C300"/>
  <c r="I48" i="3"/>
  <c r="I49"/>
  <c r="I58"/>
  <c r="I59"/>
  <c r="I60"/>
  <c r="I61"/>
  <c r="I62"/>
  <c r="I57"/>
  <c r="H63" i="5"/>
  <c r="D63"/>
  <c r="D62"/>
  <c r="D64"/>
  <c r="G299" i="1"/>
  <c r="C296"/>
  <c r="H296"/>
  <c r="G296"/>
  <c r="I296"/>
  <c r="G297"/>
  <c r="G300"/>
  <c r="I45" i="3"/>
  <c r="F6" i="4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I301" i="1"/>
  <c r="I303"/>
  <c r="F30" i="4"/>
  <c r="F31"/>
  <c r="F32"/>
  <c r="F33"/>
  <c r="F34"/>
  <c r="F35"/>
  <c r="E46" i="3"/>
  <c r="E47"/>
  <c r="E48"/>
  <c r="E49"/>
  <c r="E50"/>
  <c r="E51"/>
  <c r="E52"/>
  <c r="E53"/>
  <c r="E54"/>
  <c r="E55"/>
  <c r="E56"/>
  <c r="E57"/>
  <c r="E58"/>
  <c r="E59"/>
  <c r="E60"/>
  <c r="E61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</calcChain>
</file>

<file path=xl/sharedStrings.xml><?xml version="1.0" encoding="utf-8"?>
<sst xmlns="http://schemas.openxmlformats.org/spreadsheetml/2006/main" count="1642" uniqueCount="966">
  <si>
    <t>以下姓名恕不作称呼</t>
  </si>
  <si>
    <t>编号</t>
  </si>
  <si>
    <t>日期</t>
  </si>
  <si>
    <t>姓名</t>
  </si>
  <si>
    <t>村名</t>
  </si>
  <si>
    <t>现金或物品</t>
  </si>
  <si>
    <t>备注</t>
  </si>
  <si>
    <t>捐款收入</t>
  </si>
  <si>
    <t>拍卖收入</t>
  </si>
  <si>
    <t>2016.01.11</t>
  </si>
  <si>
    <t>2016.03.13</t>
  </si>
  <si>
    <t>总计:</t>
  </si>
  <si>
    <t>公益会公帐存款（丰顺工行）：</t>
  </si>
  <si>
    <t>序号</t>
  </si>
  <si>
    <t>姓 名</t>
  </si>
  <si>
    <t>善款总数</t>
  </si>
  <si>
    <t>首次发放</t>
  </si>
  <si>
    <t>首次发放日期</t>
  </si>
  <si>
    <t>接下来每月发放</t>
  </si>
  <si>
    <t>总期数</t>
  </si>
  <si>
    <t>备  注</t>
  </si>
  <si>
    <t>谢望胜</t>
  </si>
  <si>
    <t>2016.08.01</t>
  </si>
  <si>
    <t>第二期开始以后每月1号</t>
  </si>
  <si>
    <t>钟敬会</t>
  </si>
  <si>
    <t>张志强</t>
  </si>
  <si>
    <t>当月结存</t>
    <phoneticPr fontId="26" type="noConversion"/>
  </si>
  <si>
    <t xml:space="preserve">第1期 </t>
    <phoneticPr fontId="26" type="noConversion"/>
  </si>
  <si>
    <t>第2期</t>
  </si>
  <si>
    <t>第3期</t>
  </si>
  <si>
    <t>第4期</t>
  </si>
  <si>
    <t>第5期</t>
  </si>
  <si>
    <t>第6期</t>
  </si>
  <si>
    <t>第7期</t>
  </si>
  <si>
    <t>第8期</t>
  </si>
  <si>
    <t>第9期</t>
  </si>
  <si>
    <t>第10期</t>
  </si>
  <si>
    <t>第11期</t>
  </si>
  <si>
    <t>第12期</t>
  </si>
  <si>
    <t>第13期</t>
  </si>
  <si>
    <t>第14期</t>
  </si>
  <si>
    <t>第15期</t>
  </si>
  <si>
    <t>第16期</t>
  </si>
  <si>
    <t>第17期</t>
  </si>
  <si>
    <t>第18期</t>
  </si>
  <si>
    <t>第19期</t>
  </si>
  <si>
    <t>第20期</t>
  </si>
  <si>
    <t>第21期</t>
  </si>
  <si>
    <t>第22期</t>
  </si>
  <si>
    <t>第23期</t>
  </si>
  <si>
    <t>第24期</t>
  </si>
  <si>
    <t>发放日期</t>
    <phoneticPr fontId="16" type="noConversion"/>
  </si>
  <si>
    <t>总期数</t>
    <phoneticPr fontId="16" type="noConversion"/>
  </si>
  <si>
    <t>2016.03.13</t>
    <phoneticPr fontId="26" type="noConversion"/>
  </si>
  <si>
    <t>2016.04.01</t>
    <phoneticPr fontId="26" type="noConversion"/>
  </si>
  <si>
    <t>2016.05.01</t>
    <phoneticPr fontId="26" type="noConversion"/>
  </si>
  <si>
    <t>2016.06.01</t>
    <phoneticPr fontId="26" type="noConversion"/>
  </si>
  <si>
    <t>2016.07.01</t>
    <phoneticPr fontId="26" type="noConversion"/>
  </si>
  <si>
    <t>2016.08.01</t>
    <phoneticPr fontId="26" type="noConversion"/>
  </si>
  <si>
    <t>2016.09.01</t>
    <phoneticPr fontId="26" type="noConversion"/>
  </si>
  <si>
    <t>2016.10.01</t>
    <phoneticPr fontId="26" type="noConversion"/>
  </si>
  <si>
    <t>2016.11.01</t>
    <phoneticPr fontId="26" type="noConversion"/>
  </si>
  <si>
    <t>2016.12.01</t>
    <phoneticPr fontId="26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</si>
  <si>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1.12</t>
    </r>
    <phoneticPr fontId="26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</si>
  <si>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3.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</si>
  <si>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4.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</si>
  <si>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5.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</si>
  <si>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6.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</si>
  <si>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7.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</si>
  <si>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8.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</si>
  <si>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9.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</si>
  <si>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r>
      <t>2016.10.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</si>
  <si>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r>
      <t>2016.11.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</si>
  <si>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r>
      <t>2016.12.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6" type="noConversion"/>
  </si>
  <si>
    <t>第二期（发放4353.00元）开始以后每月1号</t>
    <phoneticPr fontId="16" type="noConversion"/>
  </si>
  <si>
    <t>2017年埔寨镇慈善公益会</t>
    <phoneticPr fontId="16" type="noConversion"/>
  </si>
  <si>
    <t>利息收入</t>
    <phoneticPr fontId="16" type="noConversion"/>
  </si>
  <si>
    <t>第一季度利息收入</t>
    <phoneticPr fontId="16" type="noConversion"/>
  </si>
  <si>
    <t>第二季度利息收入</t>
    <phoneticPr fontId="16" type="noConversion"/>
  </si>
  <si>
    <r>
      <t>2</t>
    </r>
    <r>
      <rPr>
        <sz val="11"/>
        <rFont val="宋体"/>
        <charset val="134"/>
      </rPr>
      <t>017.01.01</t>
    </r>
    <phoneticPr fontId="16" type="noConversion"/>
  </si>
  <si>
    <t>总支出金额</t>
    <phoneticPr fontId="16" type="noConversion"/>
  </si>
  <si>
    <t>对公工行证书收费</t>
  </si>
  <si>
    <t>日期</t>
    <phoneticPr fontId="16" type="noConversion"/>
  </si>
  <si>
    <t>项目</t>
    <phoneticPr fontId="16" type="noConversion"/>
  </si>
  <si>
    <t>收入</t>
    <phoneticPr fontId="16" type="noConversion"/>
  </si>
  <si>
    <t>支出</t>
    <phoneticPr fontId="16" type="noConversion"/>
  </si>
  <si>
    <t>结存金额</t>
    <phoneticPr fontId="16" type="noConversion"/>
  </si>
  <si>
    <t>2017.01.01</t>
    <phoneticPr fontId="16" type="noConversion"/>
  </si>
  <si>
    <t>对公收费</t>
    <phoneticPr fontId="16" type="noConversion"/>
  </si>
  <si>
    <t>2017.01.19</t>
    <phoneticPr fontId="16" type="noConversion"/>
  </si>
  <si>
    <t>2016年结存</t>
    <phoneticPr fontId="16" type="noConversion"/>
  </si>
  <si>
    <t>序号</t>
    <phoneticPr fontId="16" type="noConversion"/>
  </si>
  <si>
    <t>财务帐户</t>
    <phoneticPr fontId="16" type="noConversion"/>
  </si>
  <si>
    <r>
      <t>2017.02.02</t>
    </r>
    <r>
      <rPr>
        <sz val="11"/>
        <color theme="1"/>
        <rFont val="宋体"/>
        <charset val="134"/>
        <scheme val="minor"/>
      </rPr>
      <t/>
    </r>
    <phoneticPr fontId="16" type="noConversion"/>
  </si>
  <si>
    <r>
      <t>2</t>
    </r>
    <r>
      <rPr>
        <sz val="11"/>
        <rFont val="宋体"/>
        <charset val="134"/>
      </rPr>
      <t>017.03.04</t>
    </r>
    <phoneticPr fontId="16" type="noConversion"/>
  </si>
  <si>
    <t>2017.03.10</t>
    <phoneticPr fontId="16" type="noConversion"/>
  </si>
  <si>
    <t>2017.01.10</t>
    <phoneticPr fontId="16" type="noConversion"/>
  </si>
  <si>
    <t>2017.02.10</t>
    <phoneticPr fontId="16" type="noConversion"/>
  </si>
  <si>
    <r>
      <t>2</t>
    </r>
    <r>
      <rPr>
        <sz val="11"/>
        <rFont val="宋体"/>
        <charset val="134"/>
      </rPr>
      <t>017.04.03</t>
    </r>
    <phoneticPr fontId="16" type="noConversion"/>
  </si>
  <si>
    <t>2017.04.10</t>
    <phoneticPr fontId="16" type="noConversion"/>
  </si>
  <si>
    <r>
      <t>2</t>
    </r>
    <r>
      <rPr>
        <sz val="11"/>
        <rFont val="宋体"/>
        <charset val="134"/>
      </rPr>
      <t>017.05.02</t>
    </r>
    <phoneticPr fontId="16" type="noConversion"/>
  </si>
  <si>
    <t>2017.05.10</t>
    <phoneticPr fontId="16" type="noConversion"/>
  </si>
  <si>
    <t>2017.03.21</t>
    <phoneticPr fontId="16" type="noConversion"/>
  </si>
  <si>
    <t>利息收入</t>
    <phoneticPr fontId="16" type="noConversion"/>
  </si>
  <si>
    <t>公帐（丰顺工行）</t>
    <phoneticPr fontId="16" type="noConversion"/>
  </si>
  <si>
    <r>
      <t>2</t>
    </r>
    <r>
      <rPr>
        <sz val="11"/>
        <rFont val="宋体"/>
        <charset val="134"/>
      </rPr>
      <t>017.06.01</t>
    </r>
    <phoneticPr fontId="16" type="noConversion"/>
  </si>
  <si>
    <r>
      <t>2</t>
    </r>
    <r>
      <rPr>
        <sz val="11"/>
        <rFont val="宋体"/>
        <charset val="134"/>
      </rPr>
      <t>017.06.01</t>
    </r>
    <phoneticPr fontId="16" type="noConversion"/>
  </si>
  <si>
    <t>2017.06.10</t>
    <phoneticPr fontId="16" type="noConversion"/>
  </si>
  <si>
    <t>定期</t>
    <phoneticPr fontId="16" type="noConversion"/>
  </si>
  <si>
    <t>活期</t>
    <phoneticPr fontId="16" type="noConversion"/>
  </si>
  <si>
    <t>2017.07.01已发放完</t>
    <phoneticPr fontId="16" type="noConversion"/>
  </si>
  <si>
    <r>
      <t>2</t>
    </r>
    <r>
      <rPr>
        <sz val="11"/>
        <rFont val="宋体"/>
        <charset val="134"/>
      </rPr>
      <t>017.07.01</t>
    </r>
    <phoneticPr fontId="16" type="noConversion"/>
  </si>
  <si>
    <r>
      <t>2</t>
    </r>
    <r>
      <rPr>
        <sz val="11"/>
        <rFont val="宋体"/>
        <charset val="134"/>
      </rPr>
      <t>017.07.01</t>
    </r>
    <phoneticPr fontId="16" type="noConversion"/>
  </si>
  <si>
    <t>发放完</t>
    <phoneticPr fontId="16" type="noConversion"/>
  </si>
  <si>
    <t>第三季度利息收入</t>
    <phoneticPr fontId="16" type="noConversion"/>
  </si>
  <si>
    <t>第四季度利息收入</t>
    <phoneticPr fontId="16" type="noConversion"/>
  </si>
  <si>
    <t>2017.07.10</t>
    <phoneticPr fontId="16" type="noConversion"/>
  </si>
  <si>
    <r>
      <t>2</t>
    </r>
    <r>
      <rPr>
        <sz val="11"/>
        <rFont val="宋体"/>
        <charset val="134"/>
      </rPr>
      <t>017.08.01</t>
    </r>
    <phoneticPr fontId="16" type="noConversion"/>
  </si>
  <si>
    <r>
      <t>2</t>
    </r>
    <r>
      <rPr>
        <sz val="11"/>
        <rFont val="宋体"/>
        <charset val="134"/>
      </rPr>
      <t>017.08.01</t>
    </r>
    <phoneticPr fontId="16" type="noConversion"/>
  </si>
  <si>
    <t>2017.08.10</t>
    <phoneticPr fontId="16" type="noConversion"/>
  </si>
  <si>
    <r>
      <t>2</t>
    </r>
    <r>
      <rPr>
        <sz val="11"/>
        <rFont val="宋体"/>
        <charset val="134"/>
      </rPr>
      <t>017.09.01</t>
    </r>
    <phoneticPr fontId="16" type="noConversion"/>
  </si>
  <si>
    <r>
      <t>2</t>
    </r>
    <r>
      <rPr>
        <sz val="11"/>
        <rFont val="宋体"/>
        <charset val="134"/>
      </rPr>
      <t>017.09.01</t>
    </r>
    <phoneticPr fontId="16" type="noConversion"/>
  </si>
  <si>
    <t>严细辉（沈幼米）</t>
    <phoneticPr fontId="16" type="noConversion"/>
  </si>
  <si>
    <t>2017.09.10</t>
    <phoneticPr fontId="16" type="noConversion"/>
  </si>
  <si>
    <t>2017.06.21</t>
    <phoneticPr fontId="16" type="noConversion"/>
  </si>
  <si>
    <t>第一、二期15000元，第三期10000，第四期至第八期各8000元。</t>
    <phoneticPr fontId="16" type="noConversion"/>
  </si>
  <si>
    <t>2017.09.20</t>
    <phoneticPr fontId="16" type="noConversion"/>
  </si>
  <si>
    <r>
      <t>2</t>
    </r>
    <r>
      <rPr>
        <sz val="11"/>
        <rFont val="宋体"/>
        <charset val="134"/>
      </rPr>
      <t>017.09.20</t>
    </r>
    <phoneticPr fontId="16" type="noConversion"/>
  </si>
  <si>
    <r>
      <t>2</t>
    </r>
    <r>
      <rPr>
        <sz val="11"/>
        <rFont val="宋体"/>
        <charset val="134"/>
      </rPr>
      <t>017.10.01</t>
    </r>
    <phoneticPr fontId="16" type="noConversion"/>
  </si>
  <si>
    <t>2017.10.10</t>
    <phoneticPr fontId="16" type="noConversion"/>
  </si>
  <si>
    <t>2017.11.02</t>
    <phoneticPr fontId="16" type="noConversion"/>
  </si>
  <si>
    <t>2017.11.10</t>
    <phoneticPr fontId="16" type="noConversion"/>
  </si>
  <si>
    <r>
      <t>2</t>
    </r>
    <r>
      <rPr>
        <sz val="11"/>
        <rFont val="宋体"/>
        <charset val="134"/>
      </rPr>
      <t>017.11.16</t>
    </r>
    <phoneticPr fontId="16" type="noConversion"/>
  </si>
  <si>
    <t>2017.09.01已发放完</t>
    <phoneticPr fontId="16" type="noConversion"/>
  </si>
  <si>
    <t>暂时退回公益会监管</t>
    <phoneticPr fontId="16" type="noConversion"/>
  </si>
  <si>
    <r>
      <t>2</t>
    </r>
    <r>
      <rPr>
        <sz val="11"/>
        <rFont val="宋体"/>
        <charset val="134"/>
      </rPr>
      <t>017.11.21</t>
    </r>
    <phoneticPr fontId="16" type="noConversion"/>
  </si>
  <si>
    <r>
      <t>2</t>
    </r>
    <r>
      <rPr>
        <sz val="11"/>
        <rFont val="宋体"/>
        <charset val="134"/>
      </rPr>
      <t>017.12.01</t>
    </r>
    <phoneticPr fontId="16" type="noConversion"/>
  </si>
  <si>
    <t>2017.12.10</t>
    <phoneticPr fontId="16" type="noConversion"/>
  </si>
  <si>
    <t>2017.09.21</t>
    <phoneticPr fontId="16" type="noConversion"/>
  </si>
  <si>
    <t>2018.03.21</t>
    <phoneticPr fontId="16" type="noConversion"/>
  </si>
  <si>
    <t>2018.06.21</t>
    <phoneticPr fontId="16" type="noConversion"/>
  </si>
  <si>
    <t>2018.09.21</t>
    <phoneticPr fontId="16" type="noConversion"/>
  </si>
  <si>
    <t>2018.12.21</t>
    <phoneticPr fontId="16" type="noConversion"/>
  </si>
  <si>
    <t>保管二位求助者的救助款（分期发放）2017年结余</t>
    <phoneticPr fontId="16" type="noConversion"/>
  </si>
  <si>
    <r>
      <t>2</t>
    </r>
    <r>
      <rPr>
        <sz val="11"/>
        <rFont val="宋体"/>
        <charset val="134"/>
      </rPr>
      <t>018.01.02</t>
    </r>
    <phoneticPr fontId="16" type="noConversion"/>
  </si>
  <si>
    <r>
      <t>发放谢望胜善款（第18期）还剩6</t>
    </r>
    <r>
      <rPr>
        <b/>
        <sz val="12"/>
        <color indexed="10"/>
        <rFont val="宋体"/>
        <charset val="134"/>
      </rPr>
      <t>期</t>
    </r>
    <phoneticPr fontId="16" type="noConversion"/>
  </si>
  <si>
    <t>2018.01.02</t>
    <phoneticPr fontId="16" type="noConversion"/>
  </si>
  <si>
    <t>2017.12.21</t>
    <phoneticPr fontId="16" type="noConversion"/>
  </si>
  <si>
    <t>2018.01.02</t>
    <phoneticPr fontId="16" type="noConversion"/>
  </si>
  <si>
    <t>张小超（大声）</t>
    <phoneticPr fontId="16" type="noConversion"/>
  </si>
  <si>
    <t>埔上江</t>
    <phoneticPr fontId="16" type="noConversion"/>
  </si>
  <si>
    <t>现金</t>
    <phoneticPr fontId="16" type="noConversion"/>
  </si>
  <si>
    <t>2018.01.04</t>
    <phoneticPr fontId="16" type="noConversion"/>
  </si>
  <si>
    <t>张昌能</t>
    <phoneticPr fontId="16" type="noConversion"/>
  </si>
  <si>
    <t>楼下</t>
    <phoneticPr fontId="16" type="noConversion"/>
  </si>
  <si>
    <t>2018.01.05</t>
  </si>
  <si>
    <t>张一辉</t>
    <phoneticPr fontId="16" type="noConversion"/>
  </si>
  <si>
    <t>黄金叶香烟</t>
    <phoneticPr fontId="16" type="noConversion"/>
  </si>
  <si>
    <t>张昌衍拍得</t>
    <phoneticPr fontId="16" type="noConversion"/>
  </si>
  <si>
    <t>黄会良</t>
    <phoneticPr fontId="16" type="noConversion"/>
  </si>
  <si>
    <t>文君酒</t>
  </si>
  <si>
    <t>较塘下</t>
    <phoneticPr fontId="16" type="noConversion"/>
  </si>
  <si>
    <t>谢利帮拍得</t>
    <phoneticPr fontId="16" type="noConversion"/>
  </si>
  <si>
    <t>张细梭、何金梅</t>
    <phoneticPr fontId="16" type="noConversion"/>
  </si>
  <si>
    <t>中心村</t>
    <phoneticPr fontId="16" type="noConversion"/>
  </si>
  <si>
    <t>那卡古树普洱茶</t>
    <phoneticPr fontId="16" type="noConversion"/>
  </si>
  <si>
    <t>谢让彬拍得</t>
    <phoneticPr fontId="16" type="noConversion"/>
  </si>
  <si>
    <t>黄会森</t>
    <phoneticPr fontId="16" type="noConversion"/>
  </si>
  <si>
    <t>鹤坑</t>
    <phoneticPr fontId="16" type="noConversion"/>
  </si>
  <si>
    <t>加湿器</t>
    <phoneticPr fontId="16" type="noConversion"/>
  </si>
  <si>
    <t>张先勇拍得</t>
    <phoneticPr fontId="16" type="noConversion"/>
  </si>
  <si>
    <t>2018.01.07</t>
    <phoneticPr fontId="16" type="noConversion"/>
  </si>
  <si>
    <t>谢小军</t>
    <phoneticPr fontId="16" type="noConversion"/>
  </si>
  <si>
    <t>横坑村</t>
    <phoneticPr fontId="16" type="noConversion"/>
  </si>
  <si>
    <t>现金</t>
    <phoneticPr fontId="16" type="noConversion"/>
  </si>
  <si>
    <t>2018.01.10</t>
    <phoneticPr fontId="16" type="noConversion"/>
  </si>
  <si>
    <t>谢小愿高礼群</t>
    <phoneticPr fontId="16" type="noConversion"/>
  </si>
  <si>
    <t>仓下村</t>
    <phoneticPr fontId="16" type="noConversion"/>
  </si>
  <si>
    <t>2018.01.12</t>
    <phoneticPr fontId="16" type="noConversion"/>
  </si>
  <si>
    <t>支出银行短信费</t>
    <phoneticPr fontId="16" type="noConversion"/>
  </si>
  <si>
    <t>张顺康</t>
    <phoneticPr fontId="16" type="noConversion"/>
  </si>
  <si>
    <t>巨星村</t>
    <phoneticPr fontId="16" type="noConversion"/>
  </si>
  <si>
    <t>现金</t>
    <phoneticPr fontId="16" type="noConversion"/>
  </si>
  <si>
    <t>张进贤</t>
    <phoneticPr fontId="16" type="noConversion"/>
  </si>
  <si>
    <t>楼下</t>
    <phoneticPr fontId="16" type="noConversion"/>
  </si>
  <si>
    <t>红酒</t>
    <phoneticPr fontId="16" type="noConversion"/>
  </si>
  <si>
    <t>张仲文</t>
    <phoneticPr fontId="16" type="noConversion"/>
  </si>
  <si>
    <t>集丰村</t>
    <phoneticPr fontId="16" type="noConversion"/>
  </si>
  <si>
    <t>牡丹香烟</t>
    <phoneticPr fontId="16" type="noConversion"/>
  </si>
  <si>
    <t>严利锋拍得</t>
    <phoneticPr fontId="16" type="noConversion"/>
  </si>
  <si>
    <t>张远良拍得</t>
    <phoneticPr fontId="16" type="noConversion"/>
  </si>
  <si>
    <t>兄弟连拍得</t>
    <phoneticPr fontId="16" type="noConversion"/>
  </si>
  <si>
    <t>黄芪片</t>
    <phoneticPr fontId="16" type="noConversion"/>
  </si>
  <si>
    <t>张先勇拍得</t>
    <phoneticPr fontId="16" type="noConversion"/>
  </si>
  <si>
    <t>党参</t>
    <phoneticPr fontId="16" type="noConversion"/>
  </si>
  <si>
    <t>张细梭拍得</t>
    <phoneticPr fontId="16" type="noConversion"/>
  </si>
  <si>
    <t>支出银行卡年费</t>
  </si>
  <si>
    <t>2018.01.13</t>
  </si>
  <si>
    <t>2018.01.19</t>
    <phoneticPr fontId="16" type="noConversion"/>
  </si>
  <si>
    <t>罗红辉</t>
    <phoneticPr fontId="16" type="noConversion"/>
  </si>
  <si>
    <t>芝兰山</t>
    <phoneticPr fontId="16" type="noConversion"/>
  </si>
  <si>
    <t>钱包</t>
    <phoneticPr fontId="16" type="noConversion"/>
  </si>
  <si>
    <t>张昌旦拍得</t>
    <phoneticPr fontId="16" type="noConversion"/>
  </si>
  <si>
    <t>张远辉拍得</t>
    <phoneticPr fontId="16" type="noConversion"/>
  </si>
  <si>
    <t>张沛东拍得</t>
    <phoneticPr fontId="16" type="noConversion"/>
  </si>
  <si>
    <t>张孟秋</t>
    <phoneticPr fontId="16" type="noConversion"/>
  </si>
  <si>
    <t>锡光围</t>
    <phoneticPr fontId="16" type="noConversion"/>
  </si>
  <si>
    <t>张远良拍得</t>
    <phoneticPr fontId="16" type="noConversion"/>
  </si>
  <si>
    <t>当归</t>
    <phoneticPr fontId="16" type="noConversion"/>
  </si>
  <si>
    <t>张一辉拍得</t>
    <phoneticPr fontId="16" type="noConversion"/>
  </si>
  <si>
    <t>“小青柑”茶</t>
    <phoneticPr fontId="16" type="noConversion"/>
  </si>
  <si>
    <t>2018.01.20</t>
  </si>
  <si>
    <t>虚拟主机续费5年送3年</t>
    <phoneticPr fontId="16" type="noConversion"/>
  </si>
  <si>
    <t>域名费7年</t>
    <phoneticPr fontId="16" type="noConversion"/>
  </si>
  <si>
    <t>2018.01.23</t>
    <phoneticPr fontId="16" type="noConversion"/>
  </si>
  <si>
    <t>曾会珍</t>
    <phoneticPr fontId="16" type="noConversion"/>
  </si>
  <si>
    <t>旅泰华人</t>
    <phoneticPr fontId="16" type="noConversion"/>
  </si>
  <si>
    <t>现金</t>
    <phoneticPr fontId="16" type="noConversion"/>
  </si>
  <si>
    <t>2018.01.26</t>
    <phoneticPr fontId="16" type="noConversion"/>
  </si>
  <si>
    <t>张焕果</t>
    <phoneticPr fontId="16" type="noConversion"/>
  </si>
  <si>
    <t>冰苹果酒</t>
    <phoneticPr fontId="16" type="noConversion"/>
  </si>
  <si>
    <t>张美娟拍得</t>
    <phoneticPr fontId="16" type="noConversion"/>
  </si>
  <si>
    <t>白葡萄酒</t>
    <phoneticPr fontId="16" type="noConversion"/>
  </si>
  <si>
    <t>张佳瑜拍得</t>
    <phoneticPr fontId="16" type="noConversion"/>
  </si>
  <si>
    <t>张锡林拍得</t>
    <phoneticPr fontId="16" type="noConversion"/>
  </si>
  <si>
    <t>三七粉</t>
    <phoneticPr fontId="16" type="noConversion"/>
  </si>
  <si>
    <t>张锦耀拍得</t>
    <phoneticPr fontId="16" type="noConversion"/>
  </si>
  <si>
    <t>桃胶</t>
    <phoneticPr fontId="16" type="noConversion"/>
  </si>
  <si>
    <t>张胜昌拍得</t>
    <phoneticPr fontId="16" type="noConversion"/>
  </si>
  <si>
    <r>
      <t>发放谢望胜善款（第19期）还剩5</t>
    </r>
    <r>
      <rPr>
        <b/>
        <sz val="12"/>
        <color indexed="10"/>
        <rFont val="宋体"/>
        <charset val="134"/>
      </rPr>
      <t>期</t>
    </r>
    <phoneticPr fontId="16" type="noConversion"/>
  </si>
  <si>
    <t>2018.02.02</t>
    <phoneticPr fontId="16" type="noConversion"/>
  </si>
  <si>
    <t>凯特岭冰酒白兰地</t>
  </si>
  <si>
    <t>吕建君拍得</t>
    <phoneticPr fontId="16" type="noConversion"/>
  </si>
  <si>
    <t>茜茜公主气泡酒</t>
    <phoneticPr fontId="16" type="noConversion"/>
  </si>
  <si>
    <t>张远良拍得（远一）</t>
    <phoneticPr fontId="16" type="noConversion"/>
  </si>
  <si>
    <t>冻干三七粉</t>
    <phoneticPr fontId="16" type="noConversion"/>
  </si>
  <si>
    <t>张运华拍得</t>
    <phoneticPr fontId="16" type="noConversion"/>
  </si>
  <si>
    <t>黄会森</t>
    <phoneticPr fontId="16" type="noConversion"/>
  </si>
  <si>
    <t>鹤坑村</t>
    <phoneticPr fontId="16" type="noConversion"/>
  </si>
  <si>
    <t>加湿器</t>
    <phoneticPr fontId="16" type="noConversion"/>
  </si>
  <si>
    <t>张一辉拍得</t>
    <phoneticPr fontId="16" type="noConversion"/>
  </si>
  <si>
    <t>支出制作水晶聘书费用(10*25cm)63块*85元=5355元</t>
    <phoneticPr fontId="16" type="noConversion"/>
  </si>
  <si>
    <t>支出制作荣誉牌匾费用(23*30cm)66块*24元=1584元</t>
    <phoneticPr fontId="16" type="noConversion"/>
  </si>
  <si>
    <t>2018.02.02</t>
    <phoneticPr fontId="16" type="noConversion"/>
  </si>
  <si>
    <t>2018.02.05</t>
    <phoneticPr fontId="16" type="noConversion"/>
  </si>
  <si>
    <t>2018.02.05</t>
    <phoneticPr fontId="16" type="noConversion"/>
  </si>
  <si>
    <t>谢日月</t>
    <phoneticPr fontId="16" type="noConversion"/>
  </si>
  <si>
    <t>万安村</t>
    <phoneticPr fontId="16" type="noConversion"/>
  </si>
  <si>
    <t>现金</t>
    <phoneticPr fontId="16" type="noConversion"/>
  </si>
  <si>
    <t>2018.02.07</t>
    <phoneticPr fontId="16" type="noConversion"/>
  </si>
  <si>
    <t>张书珍</t>
    <phoneticPr fontId="16" type="noConversion"/>
  </si>
  <si>
    <t>半岭村</t>
    <phoneticPr fontId="16" type="noConversion"/>
  </si>
  <si>
    <t>曹才生</t>
    <phoneticPr fontId="16" type="noConversion"/>
  </si>
  <si>
    <t>曹屋楼</t>
    <phoneticPr fontId="16" type="noConversion"/>
  </si>
  <si>
    <t>2018.02.08</t>
  </si>
  <si>
    <t>谢利昌</t>
    <phoneticPr fontId="16" type="noConversion"/>
  </si>
  <si>
    <t>枧桥村</t>
    <phoneticPr fontId="16" type="noConversion"/>
  </si>
  <si>
    <t>支出快递牌扁费</t>
    <phoneticPr fontId="16" type="noConversion"/>
  </si>
  <si>
    <t>2018.02.09</t>
  </si>
  <si>
    <t>2018.02.10</t>
  </si>
  <si>
    <t>张昌宝</t>
    <phoneticPr fontId="16" type="noConversion"/>
  </si>
  <si>
    <t>楼下</t>
    <phoneticPr fontId="16" type="noConversion"/>
  </si>
  <si>
    <t>陈藏西凤酒</t>
    <phoneticPr fontId="16" type="noConversion"/>
  </si>
  <si>
    <t>张爱欣拍得</t>
    <phoneticPr fontId="16" type="noConversion"/>
  </si>
  <si>
    <t>匿名拍得</t>
    <phoneticPr fontId="16" type="noConversion"/>
  </si>
  <si>
    <t>张远良</t>
    <phoneticPr fontId="16" type="noConversion"/>
  </si>
  <si>
    <t>埔上江</t>
    <phoneticPr fontId="16" type="noConversion"/>
  </si>
  <si>
    <t>洋河美人泉珍酒</t>
    <phoneticPr fontId="16" type="noConversion"/>
  </si>
  <si>
    <t>张锦炎拍得</t>
    <phoneticPr fontId="16" type="noConversion"/>
  </si>
  <si>
    <t>窖藏沱牌酒</t>
    <phoneticPr fontId="16" type="noConversion"/>
  </si>
  <si>
    <t>张昌宝拍得</t>
    <phoneticPr fontId="16" type="noConversion"/>
  </si>
  <si>
    <t>支出年会横幅2条+地拖桶+AB胶</t>
    <phoneticPr fontId="16" type="noConversion"/>
  </si>
  <si>
    <t>张职群</t>
    <phoneticPr fontId="16" type="noConversion"/>
  </si>
  <si>
    <t>树德堂</t>
    <phoneticPr fontId="16" type="noConversion"/>
  </si>
  <si>
    <t>现金</t>
    <phoneticPr fontId="16" type="noConversion"/>
  </si>
  <si>
    <t>张飞艇</t>
    <phoneticPr fontId="16" type="noConversion"/>
  </si>
  <si>
    <t>阳光村</t>
    <phoneticPr fontId="16" type="noConversion"/>
  </si>
  <si>
    <t>张细梭</t>
    <phoneticPr fontId="16" type="noConversion"/>
  </si>
  <si>
    <t>中心村</t>
    <phoneticPr fontId="16" type="noConversion"/>
  </si>
  <si>
    <t>张一辉</t>
    <phoneticPr fontId="16" type="noConversion"/>
  </si>
  <si>
    <t>集丰村</t>
    <phoneticPr fontId="16" type="noConversion"/>
  </si>
  <si>
    <t>张海波</t>
    <phoneticPr fontId="16" type="noConversion"/>
  </si>
  <si>
    <t>张世光张惠玲伉俪</t>
    <phoneticPr fontId="16" type="noConversion"/>
  </si>
  <si>
    <t>蔡文龙</t>
    <phoneticPr fontId="16" type="noConversion"/>
  </si>
  <si>
    <t>张进贤</t>
    <phoneticPr fontId="16" type="noConversion"/>
  </si>
  <si>
    <t>楼 下村</t>
    <phoneticPr fontId="16" type="noConversion"/>
  </si>
  <si>
    <t>张福亮</t>
    <phoneticPr fontId="16" type="noConversion"/>
  </si>
  <si>
    <t>民政局</t>
    <phoneticPr fontId="16" type="noConversion"/>
  </si>
  <si>
    <t>谢建红</t>
    <phoneticPr fontId="16" type="noConversion"/>
  </si>
  <si>
    <t>采芝村</t>
    <phoneticPr fontId="16" type="noConversion"/>
  </si>
  <si>
    <t>谢天一</t>
    <phoneticPr fontId="16" type="noConversion"/>
  </si>
  <si>
    <t>张仁习</t>
    <phoneticPr fontId="16" type="noConversion"/>
  </si>
  <si>
    <t>张伟强</t>
    <phoneticPr fontId="16" type="noConversion"/>
  </si>
  <si>
    <t>张昌彪</t>
    <phoneticPr fontId="16" type="noConversion"/>
  </si>
  <si>
    <t>田洋村</t>
    <phoneticPr fontId="16" type="noConversion"/>
  </si>
  <si>
    <t>张贵群</t>
    <phoneticPr fontId="16" type="noConversion"/>
  </si>
  <si>
    <t>张建周</t>
    <phoneticPr fontId="16" type="noConversion"/>
  </si>
  <si>
    <t>谢文海</t>
    <phoneticPr fontId="16" type="noConversion"/>
  </si>
  <si>
    <t>丘绍催</t>
    <phoneticPr fontId="16" type="noConversion"/>
  </si>
  <si>
    <t>塔下村</t>
    <phoneticPr fontId="16" type="noConversion"/>
  </si>
  <si>
    <t>张银富</t>
    <phoneticPr fontId="16" type="noConversion"/>
  </si>
  <si>
    <t>镇政府</t>
    <phoneticPr fontId="16" type="noConversion"/>
  </si>
  <si>
    <t>云酒（鉴藏）</t>
    <phoneticPr fontId="16" type="noConversion"/>
  </si>
  <si>
    <t>谢文海拍得</t>
    <phoneticPr fontId="16" type="noConversion"/>
  </si>
  <si>
    <t>（厚德载物）普洱茶</t>
    <phoneticPr fontId="16" type="noConversion"/>
  </si>
  <si>
    <t>丘绍催拍得</t>
    <phoneticPr fontId="16" type="noConversion"/>
  </si>
  <si>
    <t>张顺康</t>
    <phoneticPr fontId="16" type="noConversion"/>
  </si>
  <si>
    <t>巨星村</t>
    <phoneticPr fontId="16" type="noConversion"/>
  </si>
  <si>
    <t>文山老三七，灵芝</t>
    <phoneticPr fontId="16" type="noConversion"/>
  </si>
  <si>
    <t>张建辉拍得</t>
    <phoneticPr fontId="16" type="noConversion"/>
  </si>
  <si>
    <t>（端砚）茶盘</t>
    <phoneticPr fontId="16" type="noConversion"/>
  </si>
  <si>
    <t>张海帆</t>
    <phoneticPr fontId="16" type="noConversion"/>
  </si>
  <si>
    <t>海鸥村</t>
    <phoneticPr fontId="16" type="noConversion"/>
  </si>
  <si>
    <t>国画</t>
    <phoneticPr fontId="16" type="noConversion"/>
  </si>
  <si>
    <t>张喜强拍得</t>
    <phoneticPr fontId="16" type="noConversion"/>
  </si>
  <si>
    <t>（老班章）古树普洱茶</t>
    <phoneticPr fontId="16" type="noConversion"/>
  </si>
  <si>
    <t>张福亮拍得</t>
    <phoneticPr fontId="16" type="noConversion"/>
  </si>
  <si>
    <t>（河边寨）普洱茶</t>
    <phoneticPr fontId="16" type="noConversion"/>
  </si>
  <si>
    <t>张建辉</t>
    <phoneticPr fontId="16" type="noConversion"/>
  </si>
  <si>
    <t>南门</t>
    <phoneticPr fontId="16" type="noConversion"/>
  </si>
  <si>
    <t>（角马）洋酒6斤</t>
    <phoneticPr fontId="16" type="noConversion"/>
  </si>
  <si>
    <t>张远良拍得</t>
    <phoneticPr fontId="16" type="noConversion"/>
  </si>
  <si>
    <t>张世琳</t>
    <phoneticPr fontId="16" type="noConversion"/>
  </si>
  <si>
    <t>树德堂</t>
    <phoneticPr fontId="16" type="noConversion"/>
  </si>
  <si>
    <t>字画</t>
    <phoneticPr fontId="16" type="noConversion"/>
  </si>
  <si>
    <t>张建周拍得</t>
    <phoneticPr fontId="16" type="noConversion"/>
  </si>
  <si>
    <t>张潘滕</t>
    <phoneticPr fontId="16" type="noConversion"/>
  </si>
  <si>
    <t>静远园</t>
    <phoneticPr fontId="16" type="noConversion"/>
  </si>
  <si>
    <t>现金</t>
    <phoneticPr fontId="16" type="noConversion"/>
  </si>
  <si>
    <t>张裕超</t>
    <phoneticPr fontId="16" type="noConversion"/>
  </si>
  <si>
    <t>邱春玲</t>
    <phoneticPr fontId="16" type="noConversion"/>
  </si>
  <si>
    <t>张俪仙</t>
    <phoneticPr fontId="16" type="noConversion"/>
  </si>
  <si>
    <t>远二村</t>
    <phoneticPr fontId="16" type="noConversion"/>
  </si>
  <si>
    <t>张燕萍</t>
    <phoneticPr fontId="16" type="noConversion"/>
  </si>
  <si>
    <t>东光村</t>
    <phoneticPr fontId="16" type="noConversion"/>
  </si>
  <si>
    <t>2018.02.13</t>
    <phoneticPr fontId="16" type="noConversion"/>
  </si>
  <si>
    <t>纯牛奶5箱*39元=195元</t>
    <phoneticPr fontId="16" type="noConversion"/>
  </si>
  <si>
    <t>小怡宝水5箱*25元=125元</t>
    <phoneticPr fontId="16" type="noConversion"/>
  </si>
  <si>
    <t>2018.02.13</t>
    <phoneticPr fontId="16" type="noConversion"/>
  </si>
  <si>
    <t>张锦有</t>
    <phoneticPr fontId="16" type="noConversion"/>
  </si>
  <si>
    <t>现金</t>
    <phoneticPr fontId="16" type="noConversion"/>
  </si>
  <si>
    <t>张仲文</t>
    <phoneticPr fontId="16" type="noConversion"/>
  </si>
  <si>
    <t>集丰村</t>
    <phoneticPr fontId="16" type="noConversion"/>
  </si>
  <si>
    <t>五千未到帐</t>
    <phoneticPr fontId="16" type="noConversion"/>
  </si>
  <si>
    <t>新办公室购买设备剩余7084元</t>
  </si>
  <si>
    <t>埔寨镇公益会(理事会基金）收支明细</t>
    <phoneticPr fontId="16" type="noConversion"/>
  </si>
  <si>
    <t>以下姓名恕不作称呼</t>
    <phoneticPr fontId="16" type="noConversion"/>
  </si>
  <si>
    <t>收  入</t>
    <phoneticPr fontId="16" type="noConversion"/>
  </si>
  <si>
    <t>支   出</t>
    <phoneticPr fontId="16" type="noConversion"/>
  </si>
  <si>
    <t>日  期</t>
    <phoneticPr fontId="16" type="noConversion"/>
  </si>
  <si>
    <t>姓  名</t>
    <phoneticPr fontId="16" type="noConversion"/>
  </si>
  <si>
    <t>金额</t>
    <phoneticPr fontId="16" type="noConversion"/>
  </si>
  <si>
    <t>开支说明</t>
    <phoneticPr fontId="16" type="noConversion"/>
  </si>
  <si>
    <t>经手人</t>
    <phoneticPr fontId="16" type="noConversion"/>
  </si>
  <si>
    <t>2016.11.28</t>
    <phoneticPr fontId="16" type="noConversion"/>
  </si>
  <si>
    <t>张建武</t>
    <phoneticPr fontId="16" type="noConversion"/>
  </si>
  <si>
    <t>2017.02.24</t>
    <phoneticPr fontId="16" type="noConversion"/>
  </si>
  <si>
    <t>对深水张双方求助，到梅县黄塘落实情况交通费</t>
    <phoneticPr fontId="16" type="noConversion"/>
  </si>
  <si>
    <t>张远良</t>
    <phoneticPr fontId="16" type="noConversion"/>
  </si>
  <si>
    <t>张会波</t>
    <phoneticPr fontId="16" type="noConversion"/>
  </si>
  <si>
    <t>2018.02.09</t>
    <phoneticPr fontId="16" type="noConversion"/>
  </si>
  <si>
    <t>严利锋</t>
    <phoneticPr fontId="16" type="noConversion"/>
  </si>
  <si>
    <t>谢百福</t>
    <phoneticPr fontId="16" type="noConversion"/>
  </si>
  <si>
    <t>陈育南</t>
    <phoneticPr fontId="16" type="noConversion"/>
  </si>
  <si>
    <t>谢晓东</t>
    <phoneticPr fontId="16" type="noConversion"/>
  </si>
  <si>
    <t>张顺康</t>
    <phoneticPr fontId="16" type="noConversion"/>
  </si>
  <si>
    <t>张业丰</t>
    <phoneticPr fontId="16" type="noConversion"/>
  </si>
  <si>
    <t>黄会森</t>
    <phoneticPr fontId="16" type="noConversion"/>
  </si>
  <si>
    <t>张昌宝</t>
    <phoneticPr fontId="16" type="noConversion"/>
  </si>
  <si>
    <t>谢海峰</t>
    <phoneticPr fontId="16" type="noConversion"/>
  </si>
  <si>
    <t>张胜昌</t>
    <phoneticPr fontId="16" type="noConversion"/>
  </si>
  <si>
    <t>谢天一</t>
    <phoneticPr fontId="16" type="noConversion"/>
  </si>
  <si>
    <t>张许民</t>
    <phoneticPr fontId="16" type="noConversion"/>
  </si>
  <si>
    <t>张伟江</t>
    <phoneticPr fontId="16" type="noConversion"/>
  </si>
  <si>
    <t>张建周</t>
    <phoneticPr fontId="16" type="noConversion"/>
  </si>
  <si>
    <t>张锦雄</t>
    <phoneticPr fontId="16" type="noConversion"/>
  </si>
  <si>
    <t>严丽锋</t>
    <phoneticPr fontId="16" type="noConversion"/>
  </si>
  <si>
    <t>张永君</t>
    <phoneticPr fontId="16" type="noConversion"/>
  </si>
  <si>
    <t>谢让彬</t>
    <phoneticPr fontId="16" type="noConversion"/>
  </si>
  <si>
    <t>张海帆</t>
    <phoneticPr fontId="16" type="noConversion"/>
  </si>
  <si>
    <t>张文欣</t>
    <phoneticPr fontId="16" type="noConversion"/>
  </si>
  <si>
    <t>黄  红</t>
    <phoneticPr fontId="16" type="noConversion"/>
  </si>
  <si>
    <t>张喜强</t>
    <phoneticPr fontId="16" type="noConversion"/>
  </si>
  <si>
    <t>张职仲</t>
    <phoneticPr fontId="16" type="noConversion"/>
  </si>
  <si>
    <t>吕绍雄</t>
    <phoneticPr fontId="16" type="noConversion"/>
  </si>
  <si>
    <t>谢利帮</t>
    <phoneticPr fontId="16" type="noConversion"/>
  </si>
  <si>
    <t>黄会良</t>
    <phoneticPr fontId="16" type="noConversion"/>
  </si>
  <si>
    <t>张镇周</t>
    <phoneticPr fontId="16" type="noConversion"/>
  </si>
  <si>
    <t>邱海瑞</t>
    <phoneticPr fontId="16" type="noConversion"/>
  </si>
  <si>
    <t>张昌旦</t>
    <phoneticPr fontId="16" type="noConversion"/>
  </si>
  <si>
    <t>张德宁</t>
    <phoneticPr fontId="16" type="noConversion"/>
  </si>
  <si>
    <t>张继超</t>
    <phoneticPr fontId="16" type="noConversion"/>
  </si>
  <si>
    <t>张名雄</t>
    <phoneticPr fontId="16" type="noConversion"/>
  </si>
  <si>
    <t>张  斌</t>
    <phoneticPr fontId="16" type="noConversion"/>
  </si>
  <si>
    <t>张小辉</t>
    <phoneticPr fontId="16" type="noConversion"/>
  </si>
  <si>
    <t>张爱欣</t>
    <phoneticPr fontId="16" type="noConversion"/>
  </si>
  <si>
    <t>邱春玲</t>
    <phoneticPr fontId="16" type="noConversion"/>
  </si>
  <si>
    <t>郑微笑</t>
    <phoneticPr fontId="16" type="noConversion"/>
  </si>
  <si>
    <t>2016.11.29</t>
    <phoneticPr fontId="16" type="noConversion"/>
  </si>
  <si>
    <t>张会君</t>
    <phoneticPr fontId="16" type="noConversion"/>
  </si>
  <si>
    <t>张世光</t>
    <phoneticPr fontId="16" type="noConversion"/>
  </si>
  <si>
    <t>张惠玲</t>
    <phoneticPr fontId="16" type="noConversion"/>
  </si>
  <si>
    <t>张潘滕</t>
    <phoneticPr fontId="16" type="noConversion"/>
  </si>
  <si>
    <t>2018.02.13</t>
    <phoneticPr fontId="16" type="noConversion"/>
  </si>
  <si>
    <t>收入总计：</t>
    <phoneticPr fontId="16" type="noConversion"/>
  </si>
  <si>
    <t>（详见本表格右边）支出总计：</t>
    <phoneticPr fontId="26" type="noConversion"/>
  </si>
  <si>
    <t>2017.02.28</t>
    <phoneticPr fontId="16" type="noConversion"/>
  </si>
  <si>
    <t>张远良</t>
    <phoneticPr fontId="16" type="noConversion"/>
  </si>
  <si>
    <t>2017.02.27</t>
    <phoneticPr fontId="16" type="noConversion"/>
  </si>
  <si>
    <t>张贵群</t>
    <phoneticPr fontId="16" type="noConversion"/>
  </si>
  <si>
    <t>2018.02.12</t>
    <phoneticPr fontId="16" type="noConversion"/>
  </si>
  <si>
    <t>支出短银行信费</t>
    <phoneticPr fontId="16" type="noConversion"/>
  </si>
  <si>
    <t>谢让彬</t>
    <phoneticPr fontId="16" type="noConversion"/>
  </si>
  <si>
    <t>茅园村</t>
    <phoneticPr fontId="16" type="noConversion"/>
  </si>
  <si>
    <t>张正升</t>
    <phoneticPr fontId="16" type="noConversion"/>
  </si>
  <si>
    <t>寨岭村</t>
    <phoneticPr fontId="16" type="noConversion"/>
  </si>
  <si>
    <t>2018.02.14</t>
    <phoneticPr fontId="16" type="noConversion"/>
  </si>
  <si>
    <t>张秋波</t>
    <phoneticPr fontId="16" type="noConversion"/>
  </si>
  <si>
    <t>田洋村</t>
    <phoneticPr fontId="16" type="noConversion"/>
  </si>
  <si>
    <t>2018.02.20</t>
    <phoneticPr fontId="16" type="noConversion"/>
  </si>
  <si>
    <t>龙泉中学97届5班</t>
    <phoneticPr fontId="16" type="noConversion"/>
  </si>
  <si>
    <t xml:space="preserve">   收费标准：理事会成员每人100元（接近用完再筹）</t>
    <phoneticPr fontId="16" type="noConversion"/>
  </si>
  <si>
    <t>以上如有遗漏或错误请联系我  手机/微信：17507536218</t>
    <phoneticPr fontId="16" type="noConversion"/>
  </si>
  <si>
    <t>贫困户红包219*200=43800元；百岁老人12*1000=12000元；敬老院5*1000=5000元</t>
    <phoneticPr fontId="16" type="noConversion"/>
  </si>
  <si>
    <t>年终会送油米260份*114元=29640元</t>
    <phoneticPr fontId="16" type="noConversion"/>
  </si>
  <si>
    <t>2018.02.23</t>
    <phoneticPr fontId="16" type="noConversion"/>
  </si>
  <si>
    <t>谢耀强</t>
    <phoneticPr fontId="16" type="noConversion"/>
  </si>
  <si>
    <t>枧下村</t>
    <phoneticPr fontId="16" type="noConversion"/>
  </si>
  <si>
    <t>轩尼诗XO礼盒装</t>
    <phoneticPr fontId="16" type="noConversion"/>
  </si>
  <si>
    <t>张静人拍得</t>
    <phoneticPr fontId="16" type="noConversion"/>
  </si>
  <si>
    <t>2018.02.25</t>
    <phoneticPr fontId="16" type="noConversion"/>
  </si>
  <si>
    <t>谢小军</t>
    <phoneticPr fontId="16" type="noConversion"/>
  </si>
  <si>
    <t>横坑村</t>
    <phoneticPr fontId="16" type="noConversion"/>
  </si>
  <si>
    <t>现金</t>
    <phoneticPr fontId="16" type="noConversion"/>
  </si>
  <si>
    <t>马甲专用捐款</t>
    <phoneticPr fontId="16" type="noConversion"/>
  </si>
  <si>
    <t>2018.03.03</t>
    <phoneticPr fontId="16" type="noConversion"/>
  </si>
  <si>
    <t>张小平</t>
    <phoneticPr fontId="16" type="noConversion"/>
  </si>
  <si>
    <t>集丰村</t>
    <phoneticPr fontId="16" type="noConversion"/>
  </si>
  <si>
    <r>
      <t>2</t>
    </r>
    <r>
      <rPr>
        <sz val="11"/>
        <rFont val="宋体"/>
        <charset val="134"/>
      </rPr>
      <t>018.03.05</t>
    </r>
    <phoneticPr fontId="16" type="noConversion"/>
  </si>
  <si>
    <t>2018.03.05</t>
    <phoneticPr fontId="16" type="noConversion"/>
  </si>
  <si>
    <r>
      <t>发放谢望胜善款（第20期）还剩4</t>
    </r>
    <r>
      <rPr>
        <b/>
        <sz val="12"/>
        <color indexed="10"/>
        <rFont val="宋体"/>
        <charset val="134"/>
      </rPr>
      <t>期</t>
    </r>
    <phoneticPr fontId="16" type="noConversion"/>
  </si>
  <si>
    <t>2018.03.09</t>
    <phoneticPr fontId="16" type="noConversion"/>
  </si>
  <si>
    <t>（名仕）洋酒1.4斤</t>
    <phoneticPr fontId="16" type="noConversion"/>
  </si>
  <si>
    <t>谢细丰拍得</t>
    <phoneticPr fontId="16" type="noConversion"/>
  </si>
  <si>
    <t>陈雅琴</t>
    <phoneticPr fontId="16" type="noConversion"/>
  </si>
  <si>
    <t>丰顺谦益地产</t>
    <phoneticPr fontId="16" type="noConversion"/>
  </si>
  <si>
    <t>狗年压岁金钞</t>
    <phoneticPr fontId="16" type="noConversion"/>
  </si>
  <si>
    <t>张仲文拍得</t>
    <phoneticPr fontId="16" type="noConversion"/>
  </si>
  <si>
    <t>黄红拍得</t>
    <phoneticPr fontId="16" type="noConversion"/>
  </si>
  <si>
    <t>西洋参</t>
    <phoneticPr fontId="16" type="noConversion"/>
  </si>
  <si>
    <t>2018.03.11</t>
    <phoneticPr fontId="16" type="noConversion"/>
  </si>
  <si>
    <t>严瑞民的奶奶“仙逝”礼金和花圈</t>
    <phoneticPr fontId="16" type="noConversion"/>
  </si>
  <si>
    <t>严瑞民</t>
    <phoneticPr fontId="16" type="noConversion"/>
  </si>
  <si>
    <t>严利锋的外婆“仙逝”礼金和花圈</t>
    <phoneticPr fontId="16" type="noConversion"/>
  </si>
  <si>
    <t>理事会基金结余：</t>
    <phoneticPr fontId="26" type="noConversion"/>
  </si>
  <si>
    <t>2018.03.12</t>
    <phoneticPr fontId="16" type="noConversion"/>
  </si>
  <si>
    <t>张细迎</t>
    <phoneticPr fontId="16" type="noConversion"/>
  </si>
  <si>
    <t>2018.03.15</t>
    <phoneticPr fontId="16" type="noConversion"/>
  </si>
  <si>
    <t>阳光张细迎善款发放安排</t>
    <phoneticPr fontId="16" type="noConversion"/>
  </si>
  <si>
    <t>红珠塘严细辉（沈幼米）善款发放安排</t>
    <phoneticPr fontId="16" type="noConversion"/>
  </si>
  <si>
    <t>坪岭张志强善款发放安排</t>
    <phoneticPr fontId="26" type="noConversion"/>
  </si>
  <si>
    <t>茅园钟敬会善款发放安排</t>
    <phoneticPr fontId="26" type="noConversion"/>
  </si>
  <si>
    <t>茅园谢望胜善款发放安排</t>
    <phoneticPr fontId="26" type="noConversion"/>
  </si>
  <si>
    <t>2017—2018年埔寨镇公益会丰顺工行（公帐）收支明细</t>
    <phoneticPr fontId="16" type="noConversion"/>
  </si>
  <si>
    <t>2018.01.02</t>
    <phoneticPr fontId="16" type="noConversion"/>
  </si>
  <si>
    <t>丰顺工行(公帐）对公工行证书收费</t>
    <phoneticPr fontId="16" type="noConversion"/>
  </si>
  <si>
    <t>2018.03.15</t>
    <phoneticPr fontId="16" type="noConversion"/>
  </si>
  <si>
    <t>支出帮扶阳光张细迎善款</t>
    <phoneticPr fontId="16" type="noConversion"/>
  </si>
  <si>
    <t>2018.03.15</t>
    <phoneticPr fontId="16" type="noConversion"/>
  </si>
  <si>
    <t>2018.03.16</t>
  </si>
  <si>
    <t>张自暹</t>
    <phoneticPr fontId="16" type="noConversion"/>
  </si>
  <si>
    <t>向阳村</t>
    <phoneticPr fontId="16" type="noConversion"/>
  </si>
  <si>
    <t>现金</t>
    <phoneticPr fontId="16" type="noConversion"/>
  </si>
  <si>
    <t>张美娜</t>
    <phoneticPr fontId="16" type="noConversion"/>
  </si>
  <si>
    <t>张瑜春</t>
    <phoneticPr fontId="16" type="noConversion"/>
  </si>
  <si>
    <t>楼下村</t>
    <phoneticPr fontId="16" type="noConversion"/>
  </si>
  <si>
    <t>郑微笑</t>
    <phoneticPr fontId="16" type="noConversion"/>
  </si>
  <si>
    <t>河秋江</t>
    <phoneticPr fontId="16" type="noConversion"/>
  </si>
  <si>
    <t>张裕白兰地酒</t>
    <phoneticPr fontId="16" type="noConversion"/>
  </si>
  <si>
    <t>张斌拍得</t>
    <phoneticPr fontId="16" type="noConversion"/>
  </si>
  <si>
    <t>天麻</t>
    <phoneticPr fontId="16" type="noConversion"/>
  </si>
  <si>
    <t>张胜昌拍得</t>
    <phoneticPr fontId="16" type="noConversion"/>
  </si>
  <si>
    <t>2018.03.18</t>
    <phoneticPr fontId="16" type="noConversion"/>
  </si>
  <si>
    <t>装裱“爱满人间”</t>
    <phoneticPr fontId="16" type="noConversion"/>
  </si>
  <si>
    <t>2018.03.21</t>
    <phoneticPr fontId="16" type="noConversion"/>
  </si>
  <si>
    <t>高礼群谢小愿伉俪</t>
    <phoneticPr fontId="16" type="noConversion"/>
  </si>
  <si>
    <t>五经富排仔村</t>
    <phoneticPr fontId="16" type="noConversion"/>
  </si>
  <si>
    <t>现金</t>
    <phoneticPr fontId="16" type="noConversion"/>
  </si>
  <si>
    <t>谢小军的父亲“仙逝”礼金和花圈</t>
    <phoneticPr fontId="16" type="noConversion"/>
  </si>
  <si>
    <t>谢小军</t>
    <phoneticPr fontId="16" type="noConversion"/>
  </si>
  <si>
    <t>2018.03.23</t>
    <phoneticPr fontId="16" type="noConversion"/>
  </si>
  <si>
    <t>谢小军</t>
    <phoneticPr fontId="16" type="noConversion"/>
  </si>
  <si>
    <t>横坑村</t>
    <phoneticPr fontId="16" type="noConversion"/>
  </si>
  <si>
    <t>刘秀芳</t>
    <phoneticPr fontId="16" type="noConversion"/>
  </si>
  <si>
    <t>吕建君拍得</t>
    <phoneticPr fontId="16" type="noConversion"/>
  </si>
  <si>
    <t>张一辉</t>
    <phoneticPr fontId="16" type="noConversion"/>
  </si>
  <si>
    <t>普洱茶</t>
    <phoneticPr fontId="16" type="noConversion"/>
  </si>
  <si>
    <t>四宝粉</t>
    <phoneticPr fontId="16" type="noConversion"/>
  </si>
  <si>
    <t>黄晓灵拍得</t>
    <phoneticPr fontId="16" type="noConversion"/>
  </si>
  <si>
    <t>2018.03.25</t>
    <phoneticPr fontId="16" type="noConversion"/>
  </si>
  <si>
    <t>爱心人士（匿名）</t>
    <phoneticPr fontId="16" type="noConversion"/>
  </si>
  <si>
    <t>现金</t>
    <phoneticPr fontId="16" type="noConversion"/>
  </si>
  <si>
    <t>2018.03.30</t>
    <phoneticPr fontId="16" type="noConversion"/>
  </si>
  <si>
    <t>巫宗部</t>
    <phoneticPr fontId="16" type="noConversion"/>
  </si>
  <si>
    <t>和字纪念币</t>
    <phoneticPr fontId="16" type="noConversion"/>
  </si>
  <si>
    <t>张仲文拍得</t>
    <phoneticPr fontId="16" type="noConversion"/>
  </si>
  <si>
    <t>茶韵楠香茶室</t>
    <phoneticPr fontId="16" type="noConversion"/>
  </si>
  <si>
    <t>柑普茶</t>
    <phoneticPr fontId="16" type="noConversion"/>
  </si>
  <si>
    <t>张昌宝拍得</t>
    <phoneticPr fontId="16" type="noConversion"/>
  </si>
  <si>
    <t>香格里拉牦牛肉干</t>
    <phoneticPr fontId="16" type="noConversion"/>
  </si>
  <si>
    <t>黄同强拍得</t>
    <phoneticPr fontId="16" type="noConversion"/>
  </si>
  <si>
    <t>张远良拍得（阳光）</t>
    <phoneticPr fontId="16" type="noConversion"/>
  </si>
  <si>
    <t>2018.04.01</t>
    <phoneticPr fontId="16" type="noConversion"/>
  </si>
  <si>
    <r>
      <t>发放谢望胜善款（第21期）还剩3</t>
    </r>
    <r>
      <rPr>
        <b/>
        <sz val="12"/>
        <color indexed="10"/>
        <rFont val="宋体"/>
        <charset val="134"/>
      </rPr>
      <t>期</t>
    </r>
    <phoneticPr fontId="16" type="noConversion"/>
  </si>
  <si>
    <r>
      <t>2</t>
    </r>
    <r>
      <rPr>
        <sz val="11"/>
        <rFont val="宋体"/>
        <charset val="134"/>
      </rPr>
      <t>018.04.01</t>
    </r>
    <phoneticPr fontId="16" type="noConversion"/>
  </si>
  <si>
    <t>2018.04.06</t>
    <phoneticPr fontId="16" type="noConversion"/>
  </si>
  <si>
    <t>张茂林</t>
    <phoneticPr fontId="16" type="noConversion"/>
  </si>
  <si>
    <t>“杰森斯”葡萄酒</t>
    <phoneticPr fontId="16" type="noConversion"/>
  </si>
  <si>
    <t>张顺康拍得</t>
    <phoneticPr fontId="16" type="noConversion"/>
  </si>
  <si>
    <t>张胜昌拍得</t>
    <phoneticPr fontId="16" type="noConversion"/>
  </si>
  <si>
    <t>灵芝破壁孢子粉</t>
    <phoneticPr fontId="16" type="noConversion"/>
  </si>
  <si>
    <t>张建辉拍得</t>
    <phoneticPr fontId="16" type="noConversion"/>
  </si>
  <si>
    <t>支出做（马甲100件+帽子100只）*26元/套=2600元</t>
    <phoneticPr fontId="16" type="noConversion"/>
  </si>
  <si>
    <t>2018.03.21</t>
    <phoneticPr fontId="16" type="noConversion"/>
  </si>
  <si>
    <t>2018.04.08</t>
    <phoneticPr fontId="16" type="noConversion"/>
  </si>
  <si>
    <t>2018.04.08</t>
    <phoneticPr fontId="16" type="noConversion"/>
  </si>
  <si>
    <t>第二期次月1号发放</t>
    <phoneticPr fontId="16" type="noConversion"/>
  </si>
  <si>
    <t>2018.04.10</t>
    <phoneticPr fontId="16" type="noConversion"/>
  </si>
  <si>
    <t>对枧桥村谢和春求助，到梅县黄塘落实情况交通费</t>
    <phoneticPr fontId="16" type="noConversion"/>
  </si>
  <si>
    <t>张昌宝</t>
    <phoneticPr fontId="16" type="noConversion"/>
  </si>
  <si>
    <t>2018.04.10</t>
    <phoneticPr fontId="16" type="noConversion"/>
  </si>
  <si>
    <t>张昌宝</t>
    <phoneticPr fontId="16" type="noConversion"/>
  </si>
  <si>
    <t>现金</t>
    <phoneticPr fontId="16" type="noConversion"/>
  </si>
  <si>
    <t>楼下村</t>
    <phoneticPr fontId="16" type="noConversion"/>
  </si>
  <si>
    <t>2018.04.11</t>
  </si>
  <si>
    <t>张淑芳</t>
    <phoneticPr fontId="16" type="noConversion"/>
  </si>
  <si>
    <t>深水村</t>
    <phoneticPr fontId="16" type="noConversion"/>
  </si>
  <si>
    <t>2018.04.12</t>
  </si>
  <si>
    <t>郑微笑的奶奶“仙逝”礼金和花圈</t>
    <phoneticPr fontId="16" type="noConversion"/>
  </si>
  <si>
    <t>郑微笑</t>
  </si>
  <si>
    <t>2018.04.13</t>
  </si>
  <si>
    <t>张仲文</t>
    <phoneticPr fontId="16" type="noConversion"/>
  </si>
  <si>
    <t>双喜香烟</t>
    <phoneticPr fontId="16" type="noConversion"/>
  </si>
  <si>
    <t>张志平拍得</t>
    <phoneticPr fontId="16" type="noConversion"/>
  </si>
  <si>
    <t>张远良</t>
    <phoneticPr fontId="16" type="noConversion"/>
  </si>
  <si>
    <t>埔上江</t>
    <phoneticPr fontId="16" type="noConversion"/>
  </si>
  <si>
    <t>红酒</t>
    <phoneticPr fontId="16" type="noConversion"/>
  </si>
  <si>
    <t>张一辉拍得</t>
    <phoneticPr fontId="16" type="noConversion"/>
  </si>
  <si>
    <t>吕建君拍得</t>
    <phoneticPr fontId="16" type="noConversion"/>
  </si>
  <si>
    <t>默红玫瑰花</t>
    <phoneticPr fontId="16" type="noConversion"/>
  </si>
  <si>
    <t>2018.04.14</t>
  </si>
  <si>
    <t>郑微笑</t>
    <phoneticPr fontId="16" type="noConversion"/>
  </si>
  <si>
    <t>河秋江</t>
    <phoneticPr fontId="16" type="noConversion"/>
  </si>
  <si>
    <t>现金</t>
    <phoneticPr fontId="16" type="noConversion"/>
  </si>
  <si>
    <t>2018.04.18</t>
    <phoneticPr fontId="16" type="noConversion"/>
  </si>
  <si>
    <t>2018.04.20</t>
    <phoneticPr fontId="16" type="noConversion"/>
  </si>
  <si>
    <t>黄红</t>
    <phoneticPr fontId="16" type="noConversion"/>
  </si>
  <si>
    <t>大塘村</t>
    <phoneticPr fontId="16" type="noConversion"/>
  </si>
  <si>
    <t>谢让彬拍得</t>
    <phoneticPr fontId="16" type="noConversion"/>
  </si>
  <si>
    <t>严辉炎拍得</t>
    <phoneticPr fontId="16" type="noConversion"/>
  </si>
  <si>
    <t>老陈皮</t>
    <phoneticPr fontId="16" type="noConversion"/>
  </si>
  <si>
    <t>严瑞民拍得</t>
    <phoneticPr fontId="16" type="noConversion"/>
  </si>
  <si>
    <t>藏红花</t>
    <phoneticPr fontId="16" type="noConversion"/>
  </si>
  <si>
    <t>张建辉拍得</t>
    <phoneticPr fontId="16" type="noConversion"/>
  </si>
  <si>
    <t>2018.04.27</t>
    <phoneticPr fontId="16" type="noConversion"/>
  </si>
  <si>
    <t>谢俊灏拍得</t>
    <phoneticPr fontId="16" type="noConversion"/>
  </si>
  <si>
    <t>吴明明</t>
    <phoneticPr fontId="16" type="noConversion"/>
  </si>
  <si>
    <t>汤坑</t>
    <phoneticPr fontId="16" type="noConversion"/>
  </si>
  <si>
    <t>“百年盛世”白酒</t>
    <phoneticPr fontId="16" type="noConversion"/>
  </si>
  <si>
    <t>张远良拍得</t>
    <phoneticPr fontId="16" type="noConversion"/>
  </si>
  <si>
    <t>张世光</t>
    <phoneticPr fontId="16" type="noConversion"/>
  </si>
  <si>
    <t>字画</t>
    <phoneticPr fontId="16" type="noConversion"/>
  </si>
  <si>
    <t>张顺康拍得</t>
    <phoneticPr fontId="16" type="noConversion"/>
  </si>
  <si>
    <t>谢海和拍得</t>
    <phoneticPr fontId="16" type="noConversion"/>
  </si>
  <si>
    <t>感谢大家献爱心，公益路上，感恩有您参与！</t>
    <phoneticPr fontId="16" type="noConversion"/>
  </si>
  <si>
    <t>以上如有遗漏或错误请联系我  电话/微信：17507536218</t>
    <phoneticPr fontId="16" type="noConversion"/>
  </si>
  <si>
    <r>
      <t>2</t>
    </r>
    <r>
      <rPr>
        <sz val="11"/>
        <rFont val="宋体"/>
        <charset val="134"/>
      </rPr>
      <t>018.05.03</t>
    </r>
    <phoneticPr fontId="16" type="noConversion"/>
  </si>
  <si>
    <t>2018.05.03</t>
    <phoneticPr fontId="16" type="noConversion"/>
  </si>
  <si>
    <r>
      <t>发放谢望胜善款（第22期）还剩2</t>
    </r>
    <r>
      <rPr>
        <b/>
        <sz val="12"/>
        <color indexed="10"/>
        <rFont val="宋体"/>
        <charset val="134"/>
      </rPr>
      <t>期</t>
    </r>
    <phoneticPr fontId="16" type="noConversion"/>
  </si>
  <si>
    <t>2018.05.03</t>
    <phoneticPr fontId="16" type="noConversion"/>
  </si>
  <si>
    <t>2018.05.04</t>
  </si>
  <si>
    <t>谢俊灏</t>
    <phoneticPr fontId="16" type="noConversion"/>
  </si>
  <si>
    <t>张顺康拍得</t>
    <phoneticPr fontId="16" type="noConversion"/>
  </si>
  <si>
    <t>张进贤</t>
    <phoneticPr fontId="16" type="noConversion"/>
  </si>
  <si>
    <t>楼下村</t>
    <phoneticPr fontId="16" type="noConversion"/>
  </si>
  <si>
    <t>《岳阳楼》字画</t>
    <phoneticPr fontId="16" type="noConversion"/>
  </si>
  <si>
    <t>谢细金拍得</t>
    <phoneticPr fontId="16" type="noConversion"/>
  </si>
  <si>
    <t>张伟江</t>
    <phoneticPr fontId="16" type="noConversion"/>
  </si>
  <si>
    <t>东光村</t>
    <phoneticPr fontId="16" type="noConversion"/>
  </si>
  <si>
    <t>普洱茶</t>
    <phoneticPr fontId="16" type="noConversion"/>
  </si>
  <si>
    <t>张锦炎拍得</t>
    <phoneticPr fontId="16" type="noConversion"/>
  </si>
  <si>
    <t>张斌</t>
    <phoneticPr fontId="16" type="noConversion"/>
  </si>
  <si>
    <t>法国红酒</t>
  </si>
  <si>
    <t>2018.05.11</t>
    <phoneticPr fontId="16" type="noConversion"/>
  </si>
  <si>
    <t>张世光</t>
    <phoneticPr fontId="16" type="noConversion"/>
  </si>
  <si>
    <t>字画</t>
    <phoneticPr fontId="16" type="noConversion"/>
  </si>
  <si>
    <t>张顺康拍得</t>
    <phoneticPr fontId="16" type="noConversion"/>
  </si>
  <si>
    <t>张建辉拍得</t>
    <phoneticPr fontId="16" type="noConversion"/>
  </si>
  <si>
    <t>2018.05.12</t>
  </si>
  <si>
    <t>2018.05.18</t>
    <phoneticPr fontId="16" type="noConversion"/>
  </si>
  <si>
    <t>红酒</t>
    <phoneticPr fontId="16" type="noConversion"/>
  </si>
  <si>
    <t>张牡芬拍得</t>
    <phoneticPr fontId="16" type="noConversion"/>
  </si>
  <si>
    <t>张细梭</t>
    <phoneticPr fontId="16" type="noConversion"/>
  </si>
  <si>
    <t>那卡普洱茶</t>
    <phoneticPr fontId="16" type="noConversion"/>
  </si>
  <si>
    <t>邱春湘拍得</t>
    <phoneticPr fontId="16" type="noConversion"/>
  </si>
  <si>
    <t>严瑞民</t>
    <phoneticPr fontId="16" type="noConversion"/>
  </si>
  <si>
    <t>红珠塘</t>
    <phoneticPr fontId="16" type="noConversion"/>
  </si>
  <si>
    <t>匿名拍得</t>
    <phoneticPr fontId="16" type="noConversion"/>
  </si>
  <si>
    <t>2018.05.25</t>
    <phoneticPr fontId="16" type="noConversion"/>
  </si>
  <si>
    <t>张伍其张雪芬伉俪拍得</t>
    <phoneticPr fontId="16" type="noConversion"/>
  </si>
  <si>
    <t>谢清良拍得</t>
    <phoneticPr fontId="16" type="noConversion"/>
  </si>
  <si>
    <t>2018.05.29</t>
    <phoneticPr fontId="16" type="noConversion"/>
  </si>
  <si>
    <t>发放红珠塘严细辉（沈幼米）善款</t>
    <phoneticPr fontId="16" type="noConversion"/>
  </si>
  <si>
    <t>发放日期</t>
    <phoneticPr fontId="16" type="noConversion"/>
  </si>
  <si>
    <t>申请发放</t>
    <phoneticPr fontId="16" type="noConversion"/>
  </si>
  <si>
    <t>2018.06.01</t>
    <phoneticPr fontId="16" type="noConversion"/>
  </si>
  <si>
    <r>
      <t>发放谢望胜善款（第23期）还剩1</t>
    </r>
    <r>
      <rPr>
        <b/>
        <sz val="12"/>
        <color indexed="10"/>
        <rFont val="宋体"/>
        <charset val="134"/>
      </rPr>
      <t>期</t>
    </r>
    <phoneticPr fontId="16" type="noConversion"/>
  </si>
  <si>
    <r>
      <t>2</t>
    </r>
    <r>
      <rPr>
        <sz val="11"/>
        <rFont val="宋体"/>
        <charset val="134"/>
      </rPr>
      <t>018.06.01</t>
    </r>
    <phoneticPr fontId="16" type="noConversion"/>
  </si>
  <si>
    <t>2018.06.01</t>
    <phoneticPr fontId="16" type="noConversion"/>
  </si>
  <si>
    <t>张金标</t>
    <phoneticPr fontId="16" type="noConversion"/>
  </si>
  <si>
    <t>严利锋拍得</t>
    <phoneticPr fontId="16" type="noConversion"/>
  </si>
  <si>
    <t>张仲文</t>
    <phoneticPr fontId="16" type="noConversion"/>
  </si>
  <si>
    <t>集丰村</t>
    <phoneticPr fontId="16" type="noConversion"/>
  </si>
  <si>
    <t>红酒</t>
    <phoneticPr fontId="16" type="noConversion"/>
  </si>
  <si>
    <t>金丝皇菊</t>
    <phoneticPr fontId="16" type="noConversion"/>
  </si>
  <si>
    <t>张锦炎拍得</t>
    <phoneticPr fontId="16" type="noConversion"/>
  </si>
  <si>
    <t>三七花</t>
    <phoneticPr fontId="16" type="noConversion"/>
  </si>
  <si>
    <t>张一辉拍得</t>
    <phoneticPr fontId="16" type="noConversion"/>
  </si>
  <si>
    <t>注：所有收益将纳入公益会基金。</t>
  </si>
  <si>
    <t>年利率1.75%</t>
  </si>
  <si>
    <t>年利率1.95%</t>
  </si>
  <si>
    <t>活期转定期</t>
  </si>
  <si>
    <t>2018.06.04</t>
    <phoneticPr fontId="16" type="noConversion"/>
  </si>
  <si>
    <t>2017.06.12</t>
    <phoneticPr fontId="16" type="noConversion"/>
  </si>
  <si>
    <t>公益会（牌照）年审费用</t>
    <phoneticPr fontId="16" type="noConversion"/>
  </si>
  <si>
    <t>2018.06.06</t>
    <phoneticPr fontId="16" type="noConversion"/>
  </si>
  <si>
    <r>
      <t>2018</t>
    </r>
    <r>
      <rPr>
        <b/>
        <sz val="22"/>
        <color indexed="10"/>
        <rFont val="宋体"/>
        <charset val="134"/>
      </rPr>
      <t>年埔寨镇公益会捐款和拍卖及开支明细统计表</t>
    </r>
    <phoneticPr fontId="16" type="noConversion"/>
  </si>
  <si>
    <t>2018.06.08</t>
    <phoneticPr fontId="16" type="noConversion"/>
  </si>
  <si>
    <t>黄会良</t>
    <phoneticPr fontId="16" type="noConversion"/>
  </si>
  <si>
    <t>较塘下</t>
    <phoneticPr fontId="16" type="noConversion"/>
  </si>
  <si>
    <t>紫荞印象酒</t>
    <phoneticPr fontId="16" type="noConversion"/>
  </si>
  <si>
    <t>曹才生拍得</t>
    <phoneticPr fontId="16" type="noConversion"/>
  </si>
  <si>
    <t>张金标</t>
    <phoneticPr fontId="16" type="noConversion"/>
  </si>
  <si>
    <t>普洱茶</t>
    <phoneticPr fontId="16" type="noConversion"/>
  </si>
  <si>
    <t>张胜德拍得</t>
    <phoneticPr fontId="16" type="noConversion"/>
  </si>
  <si>
    <t>张一辉</t>
    <phoneticPr fontId="16" type="noConversion"/>
  </si>
  <si>
    <t>三七花</t>
    <phoneticPr fontId="16" type="noConversion"/>
  </si>
  <si>
    <t>张顺康拍得</t>
    <phoneticPr fontId="16" type="noConversion"/>
  </si>
  <si>
    <t>活期定期互转</t>
    <phoneticPr fontId="16" type="noConversion"/>
  </si>
  <si>
    <t>2018.06.12</t>
    <phoneticPr fontId="16" type="noConversion"/>
  </si>
  <si>
    <t xml:space="preserve">    开心公益，自愿量力！欢迎大家为家乡公益献爱心！</t>
    <phoneticPr fontId="16" type="noConversion"/>
  </si>
  <si>
    <t>2018.06.15</t>
    <phoneticPr fontId="16" type="noConversion"/>
  </si>
  <si>
    <t>郑微笑</t>
    <phoneticPr fontId="16" type="noConversion"/>
  </si>
  <si>
    <t>河秋江</t>
    <phoneticPr fontId="16" type="noConversion"/>
  </si>
  <si>
    <t>英德红茶</t>
    <phoneticPr fontId="16" type="noConversion"/>
  </si>
  <si>
    <t>张顺康拍得</t>
    <phoneticPr fontId="16" type="noConversion"/>
  </si>
  <si>
    <t>张顺康</t>
    <phoneticPr fontId="16" type="noConversion"/>
  </si>
  <si>
    <t>巨星村</t>
    <phoneticPr fontId="16" type="noConversion"/>
  </si>
  <si>
    <t>张运华拍得</t>
  </si>
  <si>
    <t>四宝粉</t>
    <phoneticPr fontId="16" type="noConversion"/>
  </si>
  <si>
    <t>三七片</t>
    <phoneticPr fontId="16" type="noConversion"/>
  </si>
  <si>
    <t>曹才生拍得</t>
    <phoneticPr fontId="16" type="noConversion"/>
  </si>
  <si>
    <t>2018.06.22</t>
    <phoneticPr fontId="16" type="noConversion"/>
  </si>
  <si>
    <t>当归</t>
    <phoneticPr fontId="16" type="noConversion"/>
  </si>
  <si>
    <t>张远良拍得</t>
    <phoneticPr fontId="16" type="noConversion"/>
  </si>
  <si>
    <t>曹才生</t>
    <phoneticPr fontId="16" type="noConversion"/>
  </si>
  <si>
    <t>三七片</t>
    <phoneticPr fontId="16" type="noConversion"/>
  </si>
  <si>
    <t>燕窝</t>
    <phoneticPr fontId="16" type="noConversion"/>
  </si>
  <si>
    <t>2018.06.27</t>
    <phoneticPr fontId="16" type="noConversion"/>
  </si>
  <si>
    <t>爱心人士（匿名）</t>
    <phoneticPr fontId="16" type="noConversion"/>
  </si>
  <si>
    <t>现金</t>
    <phoneticPr fontId="16" type="noConversion"/>
  </si>
  <si>
    <t>2018.06.29</t>
    <phoneticPr fontId="16" type="noConversion"/>
  </si>
  <si>
    <t>张建武</t>
    <phoneticPr fontId="16" type="noConversion"/>
  </si>
  <si>
    <t>集丰村</t>
    <phoneticPr fontId="16" type="noConversion"/>
  </si>
  <si>
    <t>冰岛普洱茶</t>
    <phoneticPr fontId="16" type="noConversion"/>
  </si>
  <si>
    <t>张斌拍得</t>
    <phoneticPr fontId="16" type="noConversion"/>
  </si>
  <si>
    <t>张伍其张雪芬</t>
    <phoneticPr fontId="16" type="noConversion"/>
  </si>
  <si>
    <t>字画</t>
    <phoneticPr fontId="16" type="noConversion"/>
  </si>
  <si>
    <t>张顺康拍得</t>
    <phoneticPr fontId="16" type="noConversion"/>
  </si>
  <si>
    <t>张仲文</t>
    <phoneticPr fontId="16" type="noConversion"/>
  </si>
  <si>
    <t>红酒</t>
    <phoneticPr fontId="16" type="noConversion"/>
  </si>
  <si>
    <t>黄红拍得</t>
    <phoneticPr fontId="16" type="noConversion"/>
  </si>
  <si>
    <t>2018.07.01</t>
    <phoneticPr fontId="16" type="noConversion"/>
  </si>
  <si>
    <r>
      <t>发放谢望胜善款（第24期）还剩0</t>
    </r>
    <r>
      <rPr>
        <b/>
        <sz val="12"/>
        <color indexed="10"/>
        <rFont val="宋体"/>
        <charset val="134"/>
      </rPr>
      <t>期</t>
    </r>
    <phoneticPr fontId="16" type="noConversion"/>
  </si>
  <si>
    <r>
      <t>2</t>
    </r>
    <r>
      <rPr>
        <sz val="11"/>
        <rFont val="宋体"/>
        <charset val="134"/>
      </rPr>
      <t>018.07.01</t>
    </r>
    <phoneticPr fontId="16" type="noConversion"/>
  </si>
  <si>
    <t>2018.07.01</t>
    <phoneticPr fontId="16" type="noConversion"/>
  </si>
  <si>
    <t>2018.07.01已发放完</t>
    <phoneticPr fontId="16" type="noConversion"/>
  </si>
  <si>
    <t>2018.07.06</t>
    <phoneticPr fontId="16" type="noConversion"/>
  </si>
  <si>
    <t>郑微笑拍得</t>
    <phoneticPr fontId="16" type="noConversion"/>
  </si>
  <si>
    <t>黄会森</t>
    <phoneticPr fontId="16" type="noConversion"/>
  </si>
  <si>
    <t>鹤坑村</t>
    <phoneticPr fontId="16" type="noConversion"/>
  </si>
  <si>
    <t>加湿器</t>
    <phoneticPr fontId="16" type="noConversion"/>
  </si>
  <si>
    <t>黄耀彬拍得</t>
    <phoneticPr fontId="16" type="noConversion"/>
  </si>
  <si>
    <t>张牡芬拍得</t>
    <phoneticPr fontId="16" type="noConversion"/>
  </si>
  <si>
    <t>2018.07.13</t>
    <phoneticPr fontId="16" type="noConversion"/>
  </si>
  <si>
    <t>曹才生</t>
    <phoneticPr fontId="16" type="noConversion"/>
  </si>
  <si>
    <t>曹屋楼</t>
    <phoneticPr fontId="16" type="noConversion"/>
  </si>
  <si>
    <t>严辉炎拍得</t>
    <phoneticPr fontId="16" type="noConversion"/>
  </si>
  <si>
    <t>张爱欣拍得</t>
    <phoneticPr fontId="16" type="noConversion"/>
  </si>
  <si>
    <t>谢海和</t>
    <phoneticPr fontId="16" type="noConversion"/>
  </si>
  <si>
    <t>柑普茶</t>
    <phoneticPr fontId="16" type="noConversion"/>
  </si>
  <si>
    <t>严炎雄拍得</t>
    <phoneticPr fontId="16" type="noConversion"/>
  </si>
  <si>
    <t>2018.07.12</t>
    <phoneticPr fontId="16" type="noConversion"/>
  </si>
  <si>
    <t>2018.07.20</t>
    <phoneticPr fontId="16" type="noConversion"/>
  </si>
  <si>
    <t>张俊玲</t>
    <phoneticPr fontId="16" type="noConversion"/>
  </si>
  <si>
    <t>香港</t>
    <phoneticPr fontId="16" type="noConversion"/>
  </si>
  <si>
    <t>限量版XO酒</t>
    <phoneticPr fontId="16" type="noConversion"/>
  </si>
  <si>
    <t>张静人拍得</t>
    <phoneticPr fontId="16" type="noConversion"/>
  </si>
  <si>
    <t>吕竹林</t>
    <phoneticPr fontId="16" type="noConversion"/>
  </si>
  <si>
    <t>土司面包</t>
    <phoneticPr fontId="16" type="noConversion"/>
  </si>
  <si>
    <t>张一辉拍得</t>
    <phoneticPr fontId="16" type="noConversion"/>
  </si>
  <si>
    <t>松茸</t>
    <phoneticPr fontId="16" type="noConversion"/>
  </si>
  <si>
    <t>黄会良拍得</t>
    <phoneticPr fontId="16" type="noConversion"/>
  </si>
  <si>
    <t>2018.07.27</t>
    <phoneticPr fontId="16" type="noConversion"/>
  </si>
  <si>
    <t>谢让彬拍得</t>
    <phoneticPr fontId="16" type="noConversion"/>
  </si>
  <si>
    <t>黄耀彬拍得</t>
    <phoneticPr fontId="16" type="noConversion"/>
  </si>
  <si>
    <t>普洱茶</t>
    <phoneticPr fontId="16" type="noConversion"/>
  </si>
  <si>
    <t>张建辉拍得</t>
    <phoneticPr fontId="16" type="noConversion"/>
  </si>
  <si>
    <t>2018.08.01</t>
    <phoneticPr fontId="16" type="noConversion"/>
  </si>
  <si>
    <t>2018.08.01</t>
    <phoneticPr fontId="16" type="noConversion"/>
  </si>
  <si>
    <t>2018.08.01已发放完</t>
    <phoneticPr fontId="16" type="noConversion"/>
  </si>
  <si>
    <t>镇政府捐款</t>
    <phoneticPr fontId="16" type="noConversion"/>
  </si>
  <si>
    <t>支出帮扶阳光张细迎善款（最后一期）</t>
    <phoneticPr fontId="16" type="noConversion"/>
  </si>
  <si>
    <t>2018.08.03</t>
    <phoneticPr fontId="16" type="noConversion"/>
  </si>
  <si>
    <t>张锦有</t>
    <phoneticPr fontId="16" type="noConversion"/>
  </si>
  <si>
    <t>楼下村</t>
    <phoneticPr fontId="16" type="noConversion"/>
  </si>
  <si>
    <t>张府贵宾接待酒</t>
    <phoneticPr fontId="16" type="noConversion"/>
  </si>
  <si>
    <t>黄耀彬拍得</t>
    <phoneticPr fontId="16" type="noConversion"/>
  </si>
  <si>
    <t>张斌</t>
    <phoneticPr fontId="16" type="noConversion"/>
  </si>
  <si>
    <t>埔上江</t>
    <phoneticPr fontId="16" type="noConversion"/>
  </si>
  <si>
    <t>红酒</t>
    <phoneticPr fontId="16" type="noConversion"/>
  </si>
  <si>
    <t>张锦雄拍得</t>
    <phoneticPr fontId="16" type="noConversion"/>
  </si>
  <si>
    <t>张顺康拍得</t>
    <phoneticPr fontId="16" type="noConversion"/>
  </si>
  <si>
    <t>2018.08.10</t>
    <phoneticPr fontId="16" type="noConversion"/>
  </si>
  <si>
    <t>张伟江</t>
    <phoneticPr fontId="16" type="noConversion"/>
  </si>
  <si>
    <t>东光村</t>
    <phoneticPr fontId="16" type="noConversion"/>
  </si>
  <si>
    <t>普洱茶</t>
    <phoneticPr fontId="16" type="noConversion"/>
  </si>
  <si>
    <t>谢晓东拍得</t>
    <phoneticPr fontId="16" type="noConversion"/>
  </si>
  <si>
    <t>张胜昌拍得</t>
    <phoneticPr fontId="16" type="noConversion"/>
  </si>
  <si>
    <t>2018.08.17</t>
    <phoneticPr fontId="16" type="noConversion"/>
  </si>
  <si>
    <t>谢利帮</t>
    <phoneticPr fontId="16" type="noConversion"/>
  </si>
  <si>
    <t>仓下村</t>
    <phoneticPr fontId="16" type="noConversion"/>
  </si>
  <si>
    <t>黄金酒</t>
    <phoneticPr fontId="16" type="noConversion"/>
  </si>
  <si>
    <t>张建辉拍得</t>
    <phoneticPr fontId="16" type="noConversion"/>
  </si>
  <si>
    <t>三七</t>
    <phoneticPr fontId="16" type="noConversion"/>
  </si>
  <si>
    <t>2018.08.18</t>
    <phoneticPr fontId="16" type="noConversion"/>
  </si>
  <si>
    <t>张世光的父亲“仙逝”礼金和花圈</t>
    <phoneticPr fontId="16" type="noConversion"/>
  </si>
  <si>
    <t>张世光</t>
    <phoneticPr fontId="16" type="noConversion"/>
  </si>
  <si>
    <t>2018.08.12</t>
    <phoneticPr fontId="16" type="noConversion"/>
  </si>
  <si>
    <t>支出金额</t>
    <phoneticPr fontId="16" type="noConversion"/>
  </si>
  <si>
    <t>2018.08.24</t>
    <phoneticPr fontId="16" type="noConversion"/>
  </si>
  <si>
    <t>匿名拍得</t>
    <phoneticPr fontId="16" type="noConversion"/>
  </si>
  <si>
    <t>张利南</t>
    <phoneticPr fontId="16" type="noConversion"/>
  </si>
  <si>
    <t>高粮酒</t>
    <phoneticPr fontId="16" type="noConversion"/>
  </si>
  <si>
    <t>黄会良拍得</t>
    <phoneticPr fontId="16" type="noConversion"/>
  </si>
  <si>
    <t>天麻</t>
    <phoneticPr fontId="16" type="noConversion"/>
  </si>
  <si>
    <t>2018.08.25</t>
  </si>
  <si>
    <t>邮寄聘书、热心牌扁（6份快递）</t>
    <phoneticPr fontId="16" type="noConversion"/>
  </si>
  <si>
    <t>2018.08.31</t>
    <phoneticPr fontId="16" type="noConversion"/>
  </si>
  <si>
    <t>张先勇拍得</t>
    <phoneticPr fontId="16" type="noConversion"/>
  </si>
  <si>
    <t>珠海莎莉进口公司</t>
    <phoneticPr fontId="16" type="noConversion"/>
  </si>
  <si>
    <t>大卫先生</t>
    <phoneticPr fontId="16" type="noConversion"/>
  </si>
  <si>
    <t>加拿大冰酒</t>
    <phoneticPr fontId="16" type="noConversion"/>
  </si>
  <si>
    <t>林泽杰拍得</t>
    <phoneticPr fontId="16" type="noConversion"/>
  </si>
  <si>
    <t>红参</t>
    <phoneticPr fontId="16" type="noConversion"/>
  </si>
  <si>
    <t>张职仲拍得</t>
    <phoneticPr fontId="16" type="noConversion"/>
  </si>
  <si>
    <t>2018.09.03</t>
    <phoneticPr fontId="16" type="noConversion"/>
  </si>
  <si>
    <t>2018.09.03</t>
    <phoneticPr fontId="16" type="noConversion"/>
  </si>
  <si>
    <t>发放红珠塘严细辉（沈幼米）善款</t>
    <phoneticPr fontId="16" type="noConversion"/>
  </si>
  <si>
    <t>2018.09.07</t>
    <phoneticPr fontId="16" type="noConversion"/>
  </si>
  <si>
    <t>张远良拍得</t>
    <phoneticPr fontId="16" type="noConversion"/>
  </si>
  <si>
    <t>张胜昌拍得</t>
    <phoneticPr fontId="16" type="noConversion"/>
  </si>
  <si>
    <t>2018.09.09</t>
    <phoneticPr fontId="16" type="noConversion"/>
  </si>
  <si>
    <t>张一辉</t>
    <phoneticPr fontId="16" type="noConversion"/>
  </si>
  <si>
    <t>现金</t>
    <phoneticPr fontId="16" type="noConversion"/>
  </si>
  <si>
    <t>集丰村</t>
    <phoneticPr fontId="16" type="noConversion"/>
  </si>
  <si>
    <t>2018.06.21</t>
    <phoneticPr fontId="16" type="noConversion"/>
  </si>
  <si>
    <t>2018.09.14</t>
    <phoneticPr fontId="16" type="noConversion"/>
  </si>
  <si>
    <t>张斌拍得</t>
    <phoneticPr fontId="16" type="noConversion"/>
  </si>
  <si>
    <t>张爱欣</t>
    <phoneticPr fontId="16" type="noConversion"/>
  </si>
  <si>
    <t>中心村</t>
    <phoneticPr fontId="16" type="noConversion"/>
  </si>
  <si>
    <t>茶叶</t>
    <phoneticPr fontId="16" type="noConversion"/>
  </si>
  <si>
    <t>黄会良</t>
    <phoneticPr fontId="16" type="noConversion"/>
  </si>
  <si>
    <t>较塘下</t>
    <phoneticPr fontId="16" type="noConversion"/>
  </si>
  <si>
    <t>海之蓝白酒</t>
    <phoneticPr fontId="16" type="noConversion"/>
  </si>
  <si>
    <t>吕竹林</t>
    <phoneticPr fontId="16" type="noConversion"/>
  </si>
  <si>
    <t>华美月饼</t>
    <phoneticPr fontId="16" type="noConversion"/>
  </si>
  <si>
    <t>张锡林拍得</t>
    <phoneticPr fontId="16" type="noConversion"/>
  </si>
  <si>
    <t>张爱欣拍得</t>
    <phoneticPr fontId="16" type="noConversion"/>
  </si>
  <si>
    <t>2018.09.12</t>
    <phoneticPr fontId="16" type="noConversion"/>
  </si>
  <si>
    <t>2018.09.21</t>
    <phoneticPr fontId="16" type="noConversion"/>
  </si>
  <si>
    <t>张晓杰拍得</t>
    <phoneticPr fontId="16" type="noConversion"/>
  </si>
  <si>
    <t>张锡林拍得</t>
    <phoneticPr fontId="16" type="noConversion"/>
  </si>
  <si>
    <t>新鲜人参</t>
    <phoneticPr fontId="16" type="noConversion"/>
  </si>
  <si>
    <t>李文古拍得</t>
    <phoneticPr fontId="16" type="noConversion"/>
  </si>
  <si>
    <t>2018.09.24</t>
    <phoneticPr fontId="16" type="noConversion"/>
  </si>
  <si>
    <t>谢小军</t>
    <phoneticPr fontId="16" type="noConversion"/>
  </si>
  <si>
    <t>横坑村</t>
    <phoneticPr fontId="16" type="noConversion"/>
  </si>
  <si>
    <t>现金</t>
    <phoneticPr fontId="16" type="noConversion"/>
  </si>
  <si>
    <t>2018.09.28</t>
    <phoneticPr fontId="16" type="noConversion"/>
  </si>
  <si>
    <t>巫宗部</t>
    <phoneticPr fontId="16" type="noConversion"/>
  </si>
  <si>
    <t>高铁币</t>
    <phoneticPr fontId="16" type="noConversion"/>
  </si>
  <si>
    <t>张先勇拍得</t>
    <phoneticPr fontId="16" type="noConversion"/>
  </si>
  <si>
    <t>张仲文</t>
    <phoneticPr fontId="16" type="noConversion"/>
  </si>
  <si>
    <t>集丰村</t>
    <phoneticPr fontId="16" type="noConversion"/>
  </si>
  <si>
    <t>阿里山香烟</t>
    <phoneticPr fontId="16" type="noConversion"/>
  </si>
  <si>
    <t>张锡林拍得</t>
    <phoneticPr fontId="16" type="noConversion"/>
  </si>
  <si>
    <t>张细梭</t>
    <phoneticPr fontId="16" type="noConversion"/>
  </si>
  <si>
    <t>那卡普洱茶</t>
    <phoneticPr fontId="16" type="noConversion"/>
  </si>
  <si>
    <t>张辉生拍得</t>
    <phoneticPr fontId="16" type="noConversion"/>
  </si>
  <si>
    <t>理事会基金</t>
  </si>
  <si>
    <t>公益会基金+理事会基金+保管一位求助者的救助款（合计）：</t>
    <phoneticPr fontId="16" type="noConversion"/>
  </si>
  <si>
    <t>其中包含：</t>
    <phoneticPr fontId="16" type="noConversion"/>
  </si>
  <si>
    <t>理事会基金：</t>
    <phoneticPr fontId="16" type="noConversion"/>
  </si>
  <si>
    <t>保管一位求助者的救助款：</t>
    <phoneticPr fontId="16" type="noConversion"/>
  </si>
  <si>
    <t>2017年公益会基金结余</t>
    <phoneticPr fontId="16" type="noConversion"/>
  </si>
  <si>
    <t>活期利息收入</t>
    <phoneticPr fontId="16" type="noConversion"/>
  </si>
  <si>
    <t>活期利息收入</t>
    <phoneticPr fontId="16" type="noConversion"/>
  </si>
  <si>
    <t>陈育南帐户存款（广州工行）：</t>
    <phoneticPr fontId="16" type="noConversion"/>
  </si>
  <si>
    <t>财务陈育南保管存款：</t>
    <phoneticPr fontId="16" type="noConversion"/>
  </si>
  <si>
    <t>2018.10.05</t>
    <phoneticPr fontId="16" type="noConversion"/>
  </si>
  <si>
    <t>吕竹林</t>
    <phoneticPr fontId="16" type="noConversion"/>
  </si>
  <si>
    <t>湖仔村</t>
    <phoneticPr fontId="16" type="noConversion"/>
  </si>
  <si>
    <t>延安牌香烟</t>
    <phoneticPr fontId="16" type="noConversion"/>
  </si>
  <si>
    <t>谢让彬拍得</t>
    <phoneticPr fontId="16" type="noConversion"/>
  </si>
  <si>
    <t>张远良</t>
    <phoneticPr fontId="16" type="noConversion"/>
  </si>
  <si>
    <t>阳光村</t>
    <phoneticPr fontId="16" type="noConversion"/>
  </si>
  <si>
    <t>贵州茅台酒厂白酒</t>
    <phoneticPr fontId="16" type="noConversion"/>
  </si>
  <si>
    <t>张昌宝拍得</t>
    <phoneticPr fontId="16" type="noConversion"/>
  </si>
  <si>
    <t>张伟江</t>
    <phoneticPr fontId="16" type="noConversion"/>
  </si>
  <si>
    <t>东光村</t>
    <phoneticPr fontId="16" type="noConversion"/>
  </si>
  <si>
    <t>普洱茶</t>
    <phoneticPr fontId="16" type="noConversion"/>
  </si>
  <si>
    <t>张辉生拍得</t>
    <phoneticPr fontId="16" type="noConversion"/>
  </si>
  <si>
    <t>公益会基金：</t>
    <phoneticPr fontId="16" type="noConversion"/>
  </si>
  <si>
    <t>2018.10.12</t>
    <phoneticPr fontId="16" type="noConversion"/>
  </si>
  <si>
    <t>张惠燕</t>
    <phoneticPr fontId="16" type="noConversion"/>
  </si>
  <si>
    <t>劲爽伊力特酒</t>
  </si>
  <si>
    <t>张建辉拍得</t>
    <phoneticPr fontId="16" type="noConversion"/>
  </si>
  <si>
    <t>黄会良</t>
    <phoneticPr fontId="16" type="noConversion"/>
  </si>
  <si>
    <t>较塘下</t>
    <phoneticPr fontId="16" type="noConversion"/>
  </si>
  <si>
    <t>荷花牌高粮酒</t>
    <phoneticPr fontId="16" type="noConversion"/>
  </si>
  <si>
    <t>张胜昌</t>
    <phoneticPr fontId="16" type="noConversion"/>
  </si>
  <si>
    <t>集丰村</t>
    <phoneticPr fontId="16" type="noConversion"/>
  </si>
  <si>
    <t>普洱茶</t>
    <phoneticPr fontId="16" type="noConversion"/>
  </si>
  <si>
    <t>2018.10.17</t>
    <phoneticPr fontId="16" type="noConversion"/>
  </si>
  <si>
    <t>现金</t>
    <phoneticPr fontId="16" type="noConversion"/>
  </si>
  <si>
    <t>中心村</t>
    <phoneticPr fontId="16" type="noConversion"/>
  </si>
  <si>
    <t>2018.10.17</t>
    <phoneticPr fontId="16" type="noConversion"/>
  </si>
  <si>
    <t>陈嘉琦小朋友</t>
    <phoneticPr fontId="16" type="noConversion"/>
  </si>
  <si>
    <t>2018.10.19</t>
    <phoneticPr fontId="16" type="noConversion"/>
  </si>
  <si>
    <t>京酒（白酒）</t>
    <phoneticPr fontId="16" type="noConversion"/>
  </si>
  <si>
    <t>张锡林拍得</t>
    <phoneticPr fontId="16" type="noConversion"/>
  </si>
  <si>
    <t>张小平拍得</t>
    <phoneticPr fontId="16" type="noConversion"/>
  </si>
  <si>
    <t>2018.10.26</t>
    <phoneticPr fontId="16" type="noConversion"/>
  </si>
  <si>
    <t>黄召华</t>
    <phoneticPr fontId="16" type="noConversion"/>
  </si>
  <si>
    <t>较塘下</t>
    <phoneticPr fontId="16" type="noConversion"/>
  </si>
  <si>
    <t>冷敷贴</t>
    <phoneticPr fontId="16" type="noConversion"/>
  </si>
  <si>
    <t>张胜昌拍得</t>
    <phoneticPr fontId="16" type="noConversion"/>
  </si>
  <si>
    <t>张斌</t>
    <phoneticPr fontId="16" type="noConversion"/>
  </si>
  <si>
    <t>埔上江</t>
    <phoneticPr fontId="16" type="noConversion"/>
  </si>
  <si>
    <t>红酒</t>
    <phoneticPr fontId="16" type="noConversion"/>
  </si>
  <si>
    <t>张永通拍得</t>
    <phoneticPr fontId="16" type="noConversion"/>
  </si>
  <si>
    <t>谢让彬拍得</t>
    <phoneticPr fontId="16" type="noConversion"/>
  </si>
  <si>
    <t>2018.09.21</t>
    <phoneticPr fontId="16" type="noConversion"/>
  </si>
  <si>
    <t>2018.10.27</t>
  </si>
  <si>
    <t>谢海和</t>
    <phoneticPr fontId="16" type="noConversion"/>
  </si>
  <si>
    <t>现金</t>
    <phoneticPr fontId="16" type="noConversion"/>
  </si>
  <si>
    <t>2018.10.28</t>
    <phoneticPr fontId="16" type="noConversion"/>
  </si>
  <si>
    <t>谢利帮“稻田町料理学院”开业贺花篮2个</t>
    <phoneticPr fontId="16" type="noConversion"/>
  </si>
  <si>
    <t>2018.11.01</t>
    <phoneticPr fontId="16" type="noConversion"/>
  </si>
  <si>
    <t>谢海峰</t>
    <phoneticPr fontId="16" type="noConversion"/>
  </si>
  <si>
    <t>横坑村</t>
    <phoneticPr fontId="16" type="noConversion"/>
  </si>
  <si>
    <t>2018.11.02</t>
  </si>
  <si>
    <t>张小胜</t>
    <phoneticPr fontId="16" type="noConversion"/>
  </si>
  <si>
    <t>黄会良拍得</t>
    <phoneticPr fontId="16" type="noConversion"/>
  </si>
  <si>
    <t>53度清香型白酒</t>
    <phoneticPr fontId="16" type="noConversion"/>
  </si>
  <si>
    <t>张顺康拍得</t>
    <phoneticPr fontId="16" type="noConversion"/>
  </si>
  <si>
    <t>郑微笑</t>
    <phoneticPr fontId="16" type="noConversion"/>
  </si>
  <si>
    <t>河秋江</t>
    <phoneticPr fontId="16" type="noConversion"/>
  </si>
  <si>
    <t>英德红茶</t>
    <phoneticPr fontId="16" type="noConversion"/>
  </si>
  <si>
    <t>2018.11.06</t>
    <phoneticPr fontId="16" type="noConversion"/>
  </si>
  <si>
    <t>张淑芳</t>
    <phoneticPr fontId="16" type="noConversion"/>
  </si>
  <si>
    <t>深水村</t>
    <phoneticPr fontId="16" type="noConversion"/>
  </si>
  <si>
    <t>现金</t>
    <phoneticPr fontId="16" type="noConversion"/>
  </si>
  <si>
    <t>2018.11.09</t>
    <phoneticPr fontId="16" type="noConversion"/>
  </si>
  <si>
    <t>林泽杰</t>
    <phoneticPr fontId="16" type="noConversion"/>
  </si>
  <si>
    <t>旅行茶具</t>
    <phoneticPr fontId="16" type="noConversion"/>
  </si>
  <si>
    <t>谢旭光拍得</t>
    <phoneticPr fontId="16" type="noConversion"/>
  </si>
  <si>
    <t>吕竹林</t>
    <phoneticPr fontId="16" type="noConversion"/>
  </si>
  <si>
    <t>洗衣服清油污颗粒</t>
    <phoneticPr fontId="16" type="noConversion"/>
  </si>
  <si>
    <t>张杏芬拍得</t>
    <phoneticPr fontId="16" type="noConversion"/>
  </si>
  <si>
    <t>张胜德拍得</t>
    <phoneticPr fontId="16" type="noConversion"/>
  </si>
  <si>
    <t>张顺康拍得</t>
    <phoneticPr fontId="16" type="noConversion"/>
  </si>
  <si>
    <t>数位求助者善款发放安排：（注：如果中途有特殊情况将会视情况再作安排）</t>
    <phoneticPr fontId="16" type="noConversion"/>
  </si>
  <si>
    <t>保管数位求助者善款合计:</t>
    <phoneticPr fontId="16" type="noConversion"/>
  </si>
  <si>
    <t>2018.11.17</t>
    <phoneticPr fontId="16" type="noConversion"/>
  </si>
  <si>
    <t>张潘滕</t>
    <phoneticPr fontId="16" type="noConversion"/>
  </si>
  <si>
    <t>静远园</t>
    <phoneticPr fontId="16" type="noConversion"/>
  </si>
  <si>
    <t>张仲文拍得</t>
    <phoneticPr fontId="16" type="noConversion"/>
  </si>
  <si>
    <t>狗年纪念币20只*10元</t>
    <phoneticPr fontId="16" type="noConversion"/>
  </si>
  <si>
    <t>张昌宝</t>
    <phoneticPr fontId="16" type="noConversion"/>
  </si>
  <si>
    <t>楼下村</t>
    <phoneticPr fontId="16" type="noConversion"/>
  </si>
  <si>
    <t>52度“百年盛世”白酒</t>
    <phoneticPr fontId="16" type="noConversion"/>
  </si>
  <si>
    <t>张爱欣拍得</t>
    <phoneticPr fontId="16" type="noConversion"/>
  </si>
  <si>
    <t>2018.11.12</t>
    <phoneticPr fontId="16" type="noConversion"/>
  </si>
  <si>
    <t>2018.11.23</t>
    <phoneticPr fontId="16" type="noConversion"/>
  </si>
  <si>
    <t>张会波</t>
    <phoneticPr fontId="16" type="noConversion"/>
  </si>
  <si>
    <t>田洋村</t>
    <phoneticPr fontId="16" type="noConversion"/>
  </si>
  <si>
    <t>冰岛普洱茶</t>
    <phoneticPr fontId="16" type="noConversion"/>
  </si>
  <si>
    <t>郑微笑拍得</t>
    <phoneticPr fontId="16" type="noConversion"/>
  </si>
  <si>
    <t>张斌</t>
    <phoneticPr fontId="16" type="noConversion"/>
  </si>
  <si>
    <t>埔上江</t>
    <phoneticPr fontId="16" type="noConversion"/>
  </si>
  <si>
    <t>法国红酒</t>
    <phoneticPr fontId="16" type="noConversion"/>
  </si>
  <si>
    <t>张孟秋拍得</t>
    <phoneticPr fontId="16" type="noConversion"/>
  </si>
  <si>
    <t>2018.11.30</t>
    <phoneticPr fontId="16" type="noConversion"/>
  </si>
  <si>
    <t>张仁钢</t>
    <phoneticPr fontId="16" type="noConversion"/>
  </si>
  <si>
    <t>中心村</t>
    <phoneticPr fontId="16" type="noConversion"/>
  </si>
  <si>
    <t>茶壶</t>
    <phoneticPr fontId="16" type="noConversion"/>
  </si>
  <si>
    <t>张昌宝拍得</t>
    <phoneticPr fontId="16" type="noConversion"/>
  </si>
  <si>
    <t>谢晓东拍得</t>
    <phoneticPr fontId="16" type="noConversion"/>
  </si>
  <si>
    <t>2018.12.07</t>
    <phoneticPr fontId="16" type="noConversion"/>
  </si>
  <si>
    <t>张辉生</t>
    <phoneticPr fontId="16" type="noConversion"/>
  </si>
  <si>
    <t>谢海和拍得</t>
    <phoneticPr fontId="16" type="noConversion"/>
  </si>
  <si>
    <t>张爱欣</t>
    <phoneticPr fontId="16" type="noConversion"/>
  </si>
  <si>
    <t>中心村</t>
    <phoneticPr fontId="16" type="noConversion"/>
  </si>
  <si>
    <t>真龙香烟</t>
    <phoneticPr fontId="16" type="noConversion"/>
  </si>
  <si>
    <t>张远良拍得</t>
    <phoneticPr fontId="16" type="noConversion"/>
  </si>
  <si>
    <t>黄会森</t>
    <phoneticPr fontId="16" type="noConversion"/>
  </si>
  <si>
    <t>鹤坑村</t>
    <phoneticPr fontId="16" type="noConversion"/>
  </si>
  <si>
    <t>牛栏山白酒</t>
    <phoneticPr fontId="16" type="noConversion"/>
  </si>
  <si>
    <t>爱心人士拍得</t>
    <phoneticPr fontId="16" type="noConversion"/>
  </si>
  <si>
    <t>2018.12.14</t>
    <phoneticPr fontId="16" type="noConversion"/>
  </si>
  <si>
    <t>钟文兵拍得</t>
    <phoneticPr fontId="16" type="noConversion"/>
  </si>
  <si>
    <t>三沙牌香烟</t>
    <phoneticPr fontId="16" type="noConversion"/>
  </si>
  <si>
    <t>张仲文拍得</t>
    <phoneticPr fontId="16" type="noConversion"/>
  </si>
  <si>
    <t>张建辉拍得</t>
    <phoneticPr fontId="16" type="noConversion"/>
  </si>
  <si>
    <t>2018.12.12</t>
    <phoneticPr fontId="16" type="noConversion"/>
  </si>
  <si>
    <t>2018.12.21</t>
    <phoneticPr fontId="16" type="noConversion"/>
  </si>
  <si>
    <t>张孟秋</t>
    <phoneticPr fontId="16" type="noConversion"/>
  </si>
  <si>
    <t>远二村</t>
    <phoneticPr fontId="16" type="noConversion"/>
  </si>
  <si>
    <t>吕建君拍得</t>
    <phoneticPr fontId="16" type="noConversion"/>
  </si>
  <si>
    <t>张会波</t>
    <phoneticPr fontId="16" type="noConversion"/>
  </si>
  <si>
    <t>田洋村</t>
    <phoneticPr fontId="16" type="noConversion"/>
  </si>
  <si>
    <t>字画“厚德载物”</t>
    <phoneticPr fontId="16" type="noConversion"/>
  </si>
  <si>
    <t>张建辉拍得</t>
    <phoneticPr fontId="16" type="noConversion"/>
  </si>
  <si>
    <t>张顺康</t>
    <phoneticPr fontId="16" type="noConversion"/>
  </si>
  <si>
    <t>巨星村</t>
    <phoneticPr fontId="16" type="noConversion"/>
  </si>
  <si>
    <t>人参酒</t>
    <phoneticPr fontId="16" type="noConversion"/>
  </si>
  <si>
    <t>张远良拍得</t>
    <phoneticPr fontId="16" type="noConversion"/>
  </si>
  <si>
    <t>2018.12.21</t>
    <phoneticPr fontId="16" type="noConversion"/>
  </si>
  <si>
    <t>2018.12.26</t>
    <phoneticPr fontId="16" type="noConversion"/>
  </si>
  <si>
    <t>支出短银行信费</t>
    <phoneticPr fontId="16" type="noConversion"/>
  </si>
  <si>
    <t>支出帮扶田洋村张增才善款</t>
    <phoneticPr fontId="16" type="noConversion"/>
  </si>
  <si>
    <t>2018.12.28</t>
    <phoneticPr fontId="16" type="noConversion"/>
  </si>
  <si>
    <t>金门高粮酒</t>
    <phoneticPr fontId="16" type="noConversion"/>
  </si>
  <si>
    <t>吕建君拍得</t>
    <phoneticPr fontId="16" type="noConversion"/>
  </si>
  <si>
    <t>20克鹿茸片</t>
    <phoneticPr fontId="16" type="noConversion"/>
  </si>
  <si>
    <t>张远良拍得</t>
    <phoneticPr fontId="16" type="noConversion"/>
  </si>
  <si>
    <t>张伟华拍得</t>
    <phoneticPr fontId="16" type="noConversion"/>
  </si>
  <si>
    <t>谢让彬</t>
    <phoneticPr fontId="16" type="noConversion"/>
  </si>
  <si>
    <t>茅园村</t>
    <phoneticPr fontId="16" type="noConversion"/>
  </si>
  <si>
    <t>现金</t>
    <phoneticPr fontId="16" type="noConversion"/>
  </si>
  <si>
    <t>2018.12.29</t>
  </si>
  <si>
    <t>张美兰</t>
    <phoneticPr fontId="16" type="noConversion"/>
  </si>
  <si>
    <t>埔寨</t>
    <phoneticPr fontId="16" type="noConversion"/>
  </si>
  <si>
    <t>更新到2018年12月31日止</t>
    <phoneticPr fontId="16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</si>
</sst>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6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10"/>
      <name val="宋体"/>
      <charset val="134"/>
    </font>
    <font>
      <b/>
      <sz val="18"/>
      <color indexed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56"/>
      <name val="宋体"/>
      <charset val="134"/>
    </font>
    <font>
      <sz val="9"/>
      <name val="宋体"/>
      <charset val="134"/>
    </font>
    <font>
      <b/>
      <sz val="12"/>
      <color indexed="10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2"/>
      <color indexed="10"/>
      <name val="宋体"/>
      <charset val="134"/>
    </font>
    <font>
      <b/>
      <sz val="12"/>
      <color indexed="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0"/>
      <color indexed="10"/>
      <name val="宋体"/>
      <charset val="134"/>
    </font>
    <font>
      <b/>
      <sz val="20"/>
      <color indexed="10"/>
      <name val="宋体"/>
      <charset val="134"/>
    </font>
    <font>
      <b/>
      <sz val="14"/>
      <color indexed="10"/>
      <name val="宋体"/>
      <charset val="134"/>
    </font>
    <font>
      <b/>
      <sz val="12"/>
      <color indexed="30"/>
      <name val="宋体"/>
      <charset val="134"/>
    </font>
    <font>
      <b/>
      <sz val="10"/>
      <color indexed="30"/>
      <name val="宋体"/>
      <charset val="134"/>
    </font>
    <font>
      <b/>
      <i/>
      <sz val="16"/>
      <color indexed="10"/>
      <name val="宋体"/>
      <charset val="134"/>
    </font>
    <font>
      <b/>
      <sz val="10"/>
      <color indexed="10"/>
      <name val="宋体"/>
      <charset val="134"/>
    </font>
    <font>
      <b/>
      <sz val="16"/>
      <color indexed="8"/>
      <name val="宋体"/>
      <charset val="134"/>
    </font>
    <font>
      <b/>
      <sz val="16"/>
      <color indexed="10"/>
      <name val="宋体"/>
      <charset val="134"/>
    </font>
    <font>
      <sz val="11"/>
      <color indexed="10"/>
      <name val="宋体"/>
      <charset val="134"/>
    </font>
    <font>
      <sz val="11"/>
      <color indexed="10"/>
      <name val="宋体"/>
      <charset val="134"/>
    </font>
    <font>
      <b/>
      <sz val="12"/>
      <color indexed="10"/>
      <name val="宋体"/>
      <charset val="134"/>
    </font>
    <font>
      <b/>
      <sz val="11"/>
      <name val="宋体"/>
      <charset val="134"/>
    </font>
    <font>
      <b/>
      <sz val="15"/>
      <color indexed="10"/>
      <name val="宋体"/>
      <charset val="134"/>
    </font>
    <font>
      <b/>
      <sz val="22"/>
      <color indexed="10"/>
      <name val="宋体"/>
      <charset val="134"/>
    </font>
    <font>
      <b/>
      <i/>
      <sz val="16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b/>
      <sz val="22"/>
      <color indexed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36"/>
      <color indexed="10"/>
      <name val="宋体"/>
      <charset val="134"/>
    </font>
    <font>
      <b/>
      <sz val="14"/>
      <color indexed="10"/>
      <name val="宋体"/>
      <charset val="134"/>
    </font>
    <font>
      <b/>
      <sz val="12"/>
      <color indexed="10"/>
      <name val="宋体"/>
      <charset val="134"/>
    </font>
    <font>
      <b/>
      <sz val="18"/>
      <color indexed="10"/>
      <name val="宋体"/>
      <charset val="134"/>
    </font>
    <font>
      <b/>
      <sz val="26"/>
      <name val="宋体"/>
      <charset val="134"/>
    </font>
    <font>
      <b/>
      <sz val="26"/>
      <color indexed="10"/>
      <name val="宋体"/>
      <charset val="134"/>
    </font>
    <font>
      <sz val="11"/>
      <color theme="1"/>
      <name val="宋体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64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0" fontId="64" fillId="0" borderId="0" xfId="2" applyAlignment="1">
      <alignment horizontal="center" vertical="center"/>
    </xf>
    <xf numFmtId="0" fontId="64" fillId="0" borderId="0" xfId="2" applyBorder="1" applyAlignment="1">
      <alignment horizontal="center" vertical="center"/>
    </xf>
    <xf numFmtId="0" fontId="64" fillId="0" borderId="0" xfId="2" applyAlignment="1">
      <alignment vertical="center"/>
    </xf>
    <xf numFmtId="0" fontId="8" fillId="0" borderId="0" xfId="2" applyFont="1" applyBorder="1" applyAlignment="1">
      <alignment horizontal="left" vertical="center"/>
    </xf>
    <xf numFmtId="0" fontId="64" fillId="0" borderId="1" xfId="2" applyBorder="1" applyAlignment="1">
      <alignment horizontal="center" vertical="center"/>
    </xf>
    <xf numFmtId="0" fontId="64" fillId="0" borderId="2" xfId="2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44" fontId="4" fillId="0" borderId="4" xfId="2" applyNumberFormat="1" applyFont="1" applyBorder="1" applyAlignment="1">
      <alignment horizontal="center" vertical="center"/>
    </xf>
    <xf numFmtId="44" fontId="1" fillId="0" borderId="4" xfId="2" applyNumberFormat="1" applyFont="1" applyBorder="1" applyAlignment="1">
      <alignment horizontal="center" vertical="center"/>
    </xf>
    <xf numFmtId="44" fontId="1" fillId="0" borderId="4" xfId="2" applyNumberFormat="1" applyFont="1" applyBorder="1" applyAlignment="1">
      <alignment horizontal="left" vertical="center"/>
    </xf>
    <xf numFmtId="44" fontId="1" fillId="0" borderId="4" xfId="2" applyNumberFormat="1" applyFont="1" applyBorder="1" applyAlignment="1">
      <alignment vertical="center"/>
    </xf>
    <xf numFmtId="0" fontId="1" fillId="0" borderId="5" xfId="2" applyFont="1" applyBorder="1" applyAlignment="1">
      <alignment horizontal="center" vertical="center"/>
    </xf>
    <xf numFmtId="44" fontId="1" fillId="0" borderId="5" xfId="2" applyNumberFormat="1" applyFont="1" applyBorder="1" applyAlignment="1">
      <alignment vertical="center"/>
    </xf>
    <xf numFmtId="0" fontId="0" fillId="0" borderId="0" xfId="0" applyBorder="1">
      <alignment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49" fontId="18" fillId="2" borderId="7" xfId="1" applyNumberFormat="1" applyFont="1" applyFill="1" applyBorder="1" applyAlignment="1">
      <alignment horizontal="center" vertical="center"/>
    </xf>
    <xf numFmtId="44" fontId="17" fillId="2" borderId="7" xfId="2" applyNumberFormat="1" applyFont="1" applyFill="1" applyBorder="1" applyAlignment="1">
      <alignment horizontal="center" vertical="center"/>
    </xf>
    <xf numFmtId="44" fontId="17" fillId="2" borderId="8" xfId="2" applyNumberFormat="1" applyFont="1" applyFill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4" fontId="20" fillId="0" borderId="4" xfId="2" applyNumberFormat="1" applyFont="1" applyBorder="1" applyAlignment="1">
      <alignment horizontal="center" vertical="center"/>
    </xf>
    <xf numFmtId="44" fontId="19" fillId="0" borderId="4" xfId="2" applyNumberFormat="1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44" fontId="21" fillId="0" borderId="4" xfId="2" applyNumberFormat="1" applyFont="1" applyBorder="1" applyAlignment="1">
      <alignment horizontal="center" vertical="center"/>
    </xf>
    <xf numFmtId="44" fontId="19" fillId="3" borderId="4" xfId="2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4" fontId="31" fillId="0" borderId="0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49" fontId="28" fillId="0" borderId="9" xfId="0" applyNumberFormat="1" applyFont="1" applyFill="1" applyBorder="1" applyAlignment="1">
      <alignment horizontal="center" vertical="center"/>
    </xf>
    <xf numFmtId="49" fontId="29" fillId="0" borderId="9" xfId="0" applyNumberFormat="1" applyFont="1" applyFill="1" applyBorder="1" applyAlignment="1">
      <alignment horizontal="center" vertical="center"/>
    </xf>
    <xf numFmtId="44" fontId="29" fillId="0" borderId="4" xfId="0" applyNumberFormat="1" applyFont="1" applyFill="1" applyBorder="1" applyAlignment="1">
      <alignment horizontal="center" vertical="center"/>
    </xf>
    <xf numFmtId="44" fontId="29" fillId="0" borderId="5" xfId="0" applyNumberFormat="1" applyFont="1" applyFill="1" applyBorder="1" applyAlignment="1">
      <alignment horizontal="center" vertical="center"/>
    </xf>
    <xf numFmtId="44" fontId="29" fillId="0" borderId="10" xfId="0" applyNumberFormat="1" applyFont="1" applyFill="1" applyBorder="1" applyAlignment="1">
      <alignment horizontal="center" vertical="center"/>
    </xf>
    <xf numFmtId="44" fontId="4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49" fontId="35" fillId="4" borderId="7" xfId="0" applyNumberFormat="1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 vertical="center"/>
    </xf>
    <xf numFmtId="44" fontId="25" fillId="4" borderId="7" xfId="0" applyNumberFormat="1" applyFont="1" applyFill="1" applyBorder="1" applyAlignment="1">
      <alignment horizontal="center" vertical="center"/>
    </xf>
    <xf numFmtId="0" fontId="25" fillId="4" borderId="7" xfId="0" applyNumberFormat="1" applyFont="1" applyFill="1" applyBorder="1" applyAlignment="1">
      <alignment horizontal="center" vertical="center"/>
    </xf>
    <xf numFmtId="49" fontId="29" fillId="0" borderId="12" xfId="0" applyNumberFormat="1" applyFont="1" applyFill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0" fontId="13" fillId="0" borderId="4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/>
    </xf>
    <xf numFmtId="44" fontId="19" fillId="0" borderId="14" xfId="2" applyNumberFormat="1" applyFont="1" applyBorder="1" applyAlignment="1">
      <alignment horizontal="center" vertical="center"/>
    </xf>
    <xf numFmtId="44" fontId="13" fillId="0" borderId="4" xfId="2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8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20" fillId="3" borderId="17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 wrapText="1"/>
    </xf>
    <xf numFmtId="44" fontId="20" fillId="3" borderId="4" xfId="2" applyNumberFormat="1" applyFont="1" applyFill="1" applyBorder="1" applyAlignment="1">
      <alignment horizontal="center" vertical="center" wrapText="1"/>
    </xf>
    <xf numFmtId="44" fontId="20" fillId="3" borderId="10" xfId="2" applyNumberFormat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/>
    </xf>
    <xf numFmtId="0" fontId="20" fillId="3" borderId="18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4" xfId="0" applyFont="1" applyFill="1" applyBorder="1">
      <alignment vertical="center"/>
    </xf>
    <xf numFmtId="0" fontId="1" fillId="0" borderId="4" xfId="0" applyFont="1" applyBorder="1">
      <alignment vertical="center"/>
    </xf>
    <xf numFmtId="0" fontId="17" fillId="0" borderId="0" xfId="2" applyFont="1" applyBorder="1" applyAlignment="1">
      <alignment vertical="center"/>
    </xf>
    <xf numFmtId="44" fontId="29" fillId="0" borderId="4" xfId="0" applyNumberFormat="1" applyFont="1" applyFill="1" applyBorder="1" applyAlignment="1">
      <alignment horizontal="left" vertical="center"/>
    </xf>
    <xf numFmtId="44" fontId="29" fillId="0" borderId="5" xfId="0" applyNumberFormat="1" applyFont="1" applyFill="1" applyBorder="1" applyAlignment="1">
      <alignment horizontal="left" vertical="center"/>
    </xf>
    <xf numFmtId="0" fontId="12" fillId="5" borderId="7" xfId="2" applyFont="1" applyFill="1" applyBorder="1" applyAlignment="1">
      <alignment horizontal="center" vertical="center"/>
    </xf>
    <xf numFmtId="44" fontId="12" fillId="6" borderId="5" xfId="2" applyNumberFormat="1" applyFont="1" applyFill="1" applyBorder="1" applyAlignment="1">
      <alignment horizontal="center" vertical="center"/>
    </xf>
    <xf numFmtId="44" fontId="4" fillId="0" borderId="5" xfId="0" applyNumberFormat="1" applyFont="1" applyFill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0" fillId="7" borderId="4" xfId="0" applyFill="1" applyBorder="1">
      <alignment vertical="center"/>
    </xf>
    <xf numFmtId="0" fontId="6" fillId="7" borderId="6" xfId="2" applyFont="1" applyFill="1" applyBorder="1" applyAlignment="1">
      <alignment horizontal="center" vertical="center"/>
    </xf>
    <xf numFmtId="49" fontId="9" fillId="7" borderId="7" xfId="2" applyNumberFormat="1" applyFont="1" applyFill="1" applyBorder="1" applyAlignment="1">
      <alignment horizontal="center" vertical="center"/>
    </xf>
    <xf numFmtId="0" fontId="9" fillId="7" borderId="7" xfId="2" applyFont="1" applyFill="1" applyBorder="1" applyAlignment="1">
      <alignment horizontal="center" vertical="center"/>
    </xf>
    <xf numFmtId="0" fontId="9" fillId="7" borderId="7" xfId="2" applyFont="1" applyFill="1" applyBorder="1" applyAlignment="1">
      <alignment horizontal="center" vertical="center" wrapText="1"/>
    </xf>
    <xf numFmtId="0" fontId="9" fillId="7" borderId="21" xfId="2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44" fontId="25" fillId="4" borderId="21" xfId="0" applyNumberFormat="1" applyFont="1" applyFill="1" applyBorder="1" applyAlignment="1">
      <alignment horizontal="center" vertical="center"/>
    </xf>
    <xf numFmtId="44" fontId="29" fillId="0" borderId="13" xfId="0" applyNumberFormat="1" applyFont="1" applyFill="1" applyBorder="1" applyAlignment="1">
      <alignment horizontal="center" vertical="center"/>
    </xf>
    <xf numFmtId="49" fontId="2" fillId="3" borderId="4" xfId="2" applyNumberFormat="1" applyFont="1" applyFill="1" applyBorder="1" applyAlignment="1">
      <alignment horizontal="center" vertical="center" wrapText="1"/>
    </xf>
    <xf numFmtId="44" fontId="25" fillId="4" borderId="8" xfId="0" applyNumberFormat="1" applyFont="1" applyFill="1" applyBorder="1" applyAlignment="1">
      <alignment horizontal="center" vertical="center"/>
    </xf>
    <xf numFmtId="44" fontId="42" fillId="3" borderId="0" xfId="2" applyNumberFormat="1" applyFont="1" applyFill="1" applyBorder="1" applyAlignment="1">
      <alignment horizontal="center" vertical="center" wrapText="1"/>
    </xf>
    <xf numFmtId="44" fontId="17" fillId="3" borderId="0" xfId="2" applyNumberFormat="1" applyFont="1" applyFill="1" applyBorder="1" applyAlignment="1">
      <alignment horizontal="center" vertical="center"/>
    </xf>
    <xf numFmtId="44" fontId="19" fillId="0" borderId="0" xfId="2" applyNumberFormat="1" applyFont="1" applyBorder="1" applyAlignment="1">
      <alignment horizontal="center" vertical="center"/>
    </xf>
    <xf numFmtId="44" fontId="21" fillId="0" borderId="0" xfId="2" applyNumberFormat="1" applyFont="1" applyBorder="1" applyAlignment="1">
      <alignment horizontal="center" vertical="center"/>
    </xf>
    <xf numFmtId="44" fontId="39" fillId="3" borderId="0" xfId="2" applyNumberFormat="1" applyFont="1" applyFill="1" applyBorder="1" applyAlignment="1">
      <alignment horizontal="center" vertical="center" wrapText="1"/>
    </xf>
    <xf numFmtId="44" fontId="39" fillId="3" borderId="0" xfId="2" applyNumberFormat="1" applyFont="1" applyFill="1" applyBorder="1" applyAlignment="1">
      <alignment vertical="center"/>
    </xf>
    <xf numFmtId="44" fontId="40" fillId="3" borderId="0" xfId="2" applyNumberFormat="1" applyFont="1" applyFill="1" applyBorder="1" applyAlignment="1">
      <alignment horizontal="center" vertical="center" wrapText="1"/>
    </xf>
    <xf numFmtId="44" fontId="22" fillId="0" borderId="10" xfId="2" applyNumberFormat="1" applyFont="1" applyBorder="1" applyAlignment="1">
      <alignment horizontal="center" vertical="center"/>
    </xf>
    <xf numFmtId="44" fontId="22" fillId="0" borderId="22" xfId="2" applyNumberFormat="1" applyFont="1" applyBorder="1" applyAlignment="1">
      <alignment horizontal="center" vertical="center"/>
    </xf>
    <xf numFmtId="0" fontId="39" fillId="6" borderId="10" xfId="0" applyFont="1" applyFill="1" applyBorder="1" applyAlignment="1">
      <alignment horizontal="center" vertical="center" wrapText="1"/>
    </xf>
    <xf numFmtId="44" fontId="12" fillId="5" borderId="8" xfId="2" applyNumberFormat="1" applyFont="1" applyFill="1" applyBorder="1" applyAlignment="1">
      <alignment horizontal="center" vertical="center"/>
    </xf>
    <xf numFmtId="44" fontId="12" fillId="6" borderId="8" xfId="2" applyNumberFormat="1" applyFont="1" applyFill="1" applyBorder="1" applyAlignment="1">
      <alignment vertical="center"/>
    </xf>
    <xf numFmtId="44" fontId="14" fillId="6" borderId="5" xfId="2" applyNumberFormat="1" applyFont="1" applyFill="1" applyBorder="1" applyAlignment="1">
      <alignment horizontal="center" vertical="center"/>
    </xf>
    <xf numFmtId="44" fontId="14" fillId="6" borderId="20" xfId="2" applyNumberFormat="1" applyFont="1" applyFill="1" applyBorder="1" applyAlignment="1">
      <alignment horizontal="center" vertical="center"/>
    </xf>
    <xf numFmtId="44" fontId="14" fillId="6" borderId="23" xfId="2" applyNumberFormat="1" applyFont="1" applyFill="1" applyBorder="1" applyAlignment="1">
      <alignment horizontal="center" vertical="center"/>
    </xf>
    <xf numFmtId="0" fontId="17" fillId="0" borderId="4" xfId="2" applyFont="1" applyBorder="1" applyAlignment="1">
      <alignment vertical="center" wrapText="1"/>
    </xf>
    <xf numFmtId="44" fontId="22" fillId="0" borderId="4" xfId="2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 wrapText="1"/>
    </xf>
    <xf numFmtId="44" fontId="22" fillId="3" borderId="4" xfId="2" applyNumberFormat="1" applyFont="1" applyFill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44" fontId="22" fillId="0" borderId="4" xfId="2" applyNumberFormat="1" applyFont="1" applyBorder="1" applyAlignment="1">
      <alignment horizontal="center" vertical="center" wrapText="1"/>
    </xf>
    <xf numFmtId="0" fontId="12" fillId="0" borderId="4" xfId="2" applyFont="1" applyBorder="1" applyAlignment="1">
      <alignment vertical="center" wrapText="1"/>
    </xf>
    <xf numFmtId="44" fontId="20" fillId="0" borderId="4" xfId="2" applyNumberFormat="1" applyFont="1" applyBorder="1" applyAlignment="1">
      <alignment horizontal="center" vertical="center" wrapText="1"/>
    </xf>
    <xf numFmtId="44" fontId="12" fillId="0" borderId="4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44" fontId="2" fillId="3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9" fillId="6" borderId="22" xfId="0" applyFont="1" applyFill="1" applyBorder="1" applyAlignment="1">
      <alignment horizontal="center" vertical="center" wrapText="1"/>
    </xf>
    <xf numFmtId="0" fontId="47" fillId="2" borderId="1" xfId="1" applyFont="1" applyFill="1" applyBorder="1" applyAlignment="1">
      <alignment horizontal="center" vertical="center"/>
    </xf>
    <xf numFmtId="0" fontId="47" fillId="2" borderId="4" xfId="1" applyFont="1" applyFill="1" applyBorder="1" applyAlignment="1">
      <alignment horizontal="center" vertical="center"/>
    </xf>
    <xf numFmtId="0" fontId="47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47" fillId="2" borderId="4" xfId="1" applyNumberFormat="1" applyFont="1" applyFill="1" applyBorder="1" applyAlignment="1">
      <alignment horizontal="center" vertical="center"/>
    </xf>
    <xf numFmtId="44" fontId="47" fillId="2" borderId="10" xfId="1" applyNumberFormat="1" applyFont="1" applyFill="1" applyBorder="1" applyAlignment="1">
      <alignment horizontal="center" vertical="center"/>
    </xf>
    <xf numFmtId="49" fontId="47" fillId="2" borderId="4" xfId="1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44" fontId="17" fillId="2" borderId="4" xfId="0" applyNumberFormat="1" applyFont="1" applyFill="1" applyBorder="1" applyAlignment="1">
      <alignment horizontal="center" vertical="center"/>
    </xf>
    <xf numFmtId="0" fontId="47" fillId="2" borderId="10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44" fontId="13" fillId="0" borderId="4" xfId="0" applyNumberFormat="1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44" fontId="13" fillId="0" borderId="10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44" fillId="0" borderId="24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44" fontId="1" fillId="3" borderId="4" xfId="0" applyNumberFormat="1" applyFont="1" applyFill="1" applyBorder="1">
      <alignment vertical="center"/>
    </xf>
    <xf numFmtId="44" fontId="1" fillId="0" borderId="4" xfId="0" applyNumberFormat="1" applyFont="1" applyBorder="1">
      <alignment vertical="center"/>
    </xf>
    <xf numFmtId="44" fontId="2" fillId="0" borderId="4" xfId="0" applyNumberFormat="1" applyFont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9" fontId="29" fillId="0" borderId="17" xfId="0" applyNumberFormat="1" applyFont="1" applyFill="1" applyBorder="1" applyAlignment="1">
      <alignment horizontal="center" vertical="center"/>
    </xf>
    <xf numFmtId="49" fontId="29" fillId="0" borderId="25" xfId="0" applyNumberFormat="1" applyFont="1" applyFill="1" applyBorder="1" applyAlignment="1">
      <alignment horizontal="center" vertical="center"/>
    </xf>
    <xf numFmtId="44" fontId="1" fillId="0" borderId="5" xfId="2" applyNumberFormat="1" applyFont="1" applyBorder="1" applyAlignment="1">
      <alignment horizontal="center" vertical="center"/>
    </xf>
    <xf numFmtId="0" fontId="43" fillId="4" borderId="11" xfId="0" applyFont="1" applyFill="1" applyBorder="1" applyAlignment="1">
      <alignment horizontal="center" vertical="center"/>
    </xf>
    <xf numFmtId="49" fontId="53" fillId="0" borderId="9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4" fontId="20" fillId="0" borderId="14" xfId="0" applyNumberFormat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44" fontId="2" fillId="0" borderId="4" xfId="2" applyNumberFormat="1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44" fontId="5" fillId="8" borderId="23" xfId="0" applyNumberFormat="1" applyFont="1" applyFill="1" applyBorder="1" applyAlignment="1">
      <alignment horizontal="center" vertical="center"/>
    </xf>
    <xf numFmtId="0" fontId="0" fillId="8" borderId="2" xfId="0" applyNumberFormat="1" applyFill="1" applyBorder="1" applyAlignment="1">
      <alignment horizontal="center" vertical="center"/>
    </xf>
    <xf numFmtId="0" fontId="0" fillId="8" borderId="5" xfId="0" applyNumberFormat="1" applyFill="1" applyBorder="1" applyAlignment="1">
      <alignment horizontal="center" vertical="center"/>
    </xf>
    <xf numFmtId="0" fontId="0" fillId="8" borderId="5" xfId="0" applyFill="1" applyBorder="1">
      <alignment vertical="center"/>
    </xf>
    <xf numFmtId="44" fontId="0" fillId="8" borderId="5" xfId="0" applyNumberFormat="1" applyFill="1" applyBorder="1">
      <alignment vertical="center"/>
    </xf>
    <xf numFmtId="0" fontId="0" fillId="8" borderId="23" xfId="0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right" vertical="center"/>
    </xf>
    <xf numFmtId="44" fontId="14" fillId="9" borderId="10" xfId="0" applyNumberFormat="1" applyFont="1" applyFill="1" applyBorder="1" applyAlignment="1">
      <alignment horizontal="center" vertical="center"/>
    </xf>
    <xf numFmtId="0" fontId="13" fillId="9" borderId="1" xfId="0" applyNumberFormat="1" applyFont="1" applyFill="1" applyBorder="1" applyAlignment="1">
      <alignment horizontal="center" vertical="center"/>
    </xf>
    <xf numFmtId="0" fontId="13" fillId="9" borderId="4" xfId="0" applyFont="1" applyFill="1" applyBorder="1">
      <alignment vertical="center"/>
    </xf>
    <xf numFmtId="44" fontId="13" fillId="9" borderId="4" xfId="0" applyNumberFormat="1" applyFont="1" applyFill="1" applyBorder="1">
      <alignment vertical="center"/>
    </xf>
    <xf numFmtId="0" fontId="13" fillId="9" borderId="10" xfId="0" applyFont="1" applyFill="1" applyBorder="1" applyAlignment="1">
      <alignment horizontal="center" vertical="center"/>
    </xf>
    <xf numFmtId="44" fontId="14" fillId="9" borderId="4" xfId="0" applyNumberFormat="1" applyFont="1" applyFill="1" applyBorder="1">
      <alignment vertical="center"/>
    </xf>
    <xf numFmtId="44" fontId="2" fillId="0" borderId="10" xfId="0" applyNumberFormat="1" applyFont="1" applyBorder="1" applyAlignment="1">
      <alignment horizontal="center" vertical="center"/>
    </xf>
    <xf numFmtId="44" fontId="2" fillId="0" borderId="22" xfId="0" applyNumberFormat="1" applyFont="1" applyBorder="1" applyAlignment="1">
      <alignment horizontal="center" vertical="center"/>
    </xf>
    <xf numFmtId="0" fontId="36" fillId="0" borderId="19" xfId="2" applyFont="1" applyBorder="1" applyAlignment="1">
      <alignment vertical="center"/>
    </xf>
    <xf numFmtId="0" fontId="36" fillId="0" borderId="27" xfId="2" applyFont="1" applyBorder="1" applyAlignment="1">
      <alignment vertical="center"/>
    </xf>
    <xf numFmtId="0" fontId="36" fillId="0" borderId="3" xfId="2" applyFont="1" applyBorder="1" applyAlignment="1">
      <alignment vertical="center"/>
    </xf>
    <xf numFmtId="0" fontId="36" fillId="0" borderId="0" xfId="2" applyFont="1" applyBorder="1" applyAlignment="1">
      <alignment vertical="center"/>
    </xf>
    <xf numFmtId="0" fontId="56" fillId="10" borderId="5" xfId="2" applyFont="1" applyFill="1" applyBorder="1" applyAlignment="1">
      <alignment horizontal="center" vertical="center" wrapText="1"/>
    </xf>
    <xf numFmtId="44" fontId="56" fillId="10" borderId="5" xfId="2" applyNumberFormat="1" applyFont="1" applyFill="1" applyBorder="1" applyAlignment="1">
      <alignment horizontal="center" vertical="center" wrapText="1"/>
    </xf>
    <xf numFmtId="44" fontId="56" fillId="10" borderId="25" xfId="2" applyNumberFormat="1" applyFont="1" applyFill="1" applyBorder="1" applyAlignment="1">
      <alignment vertical="center" wrapText="1"/>
    </xf>
    <xf numFmtId="44" fontId="2" fillId="0" borderId="14" xfId="2" applyNumberFormat="1" applyFont="1" applyBorder="1" applyAlignment="1">
      <alignment horizontal="center" vertical="center"/>
    </xf>
    <xf numFmtId="0" fontId="58" fillId="0" borderId="24" xfId="2" applyFont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6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/>
    </xf>
    <xf numFmtId="49" fontId="45" fillId="0" borderId="9" xfId="0" applyNumberFormat="1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horizontal="center" vertical="center"/>
    </xf>
    <xf numFmtId="44" fontId="29" fillId="0" borderId="23" xfId="0" applyNumberFormat="1" applyFont="1" applyFill="1" applyBorder="1" applyAlignment="1">
      <alignment horizontal="center" vertical="center"/>
    </xf>
    <xf numFmtId="49" fontId="46" fillId="0" borderId="9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 vertical="center"/>
    </xf>
    <xf numFmtId="44" fontId="12" fillId="6" borderId="2" xfId="0" applyNumberFormat="1" applyFont="1" applyFill="1" applyBorder="1" applyAlignment="1">
      <alignment horizontal="center" vertical="center" wrapText="1"/>
    </xf>
    <xf numFmtId="0" fontId="17" fillId="5" borderId="5" xfId="2" applyFont="1" applyFill="1" applyBorder="1" applyAlignment="1">
      <alignment horizontal="center" vertical="center"/>
    </xf>
    <xf numFmtId="44" fontId="12" fillId="5" borderId="23" xfId="2" applyNumberFormat="1" applyFont="1" applyFill="1" applyBorder="1" applyAlignment="1">
      <alignment horizontal="center" vertical="center"/>
    </xf>
    <xf numFmtId="0" fontId="56" fillId="10" borderId="4" xfId="2" applyFont="1" applyFill="1" applyBorder="1" applyAlignment="1">
      <alignment horizontal="center" vertical="center" wrapText="1"/>
    </xf>
    <xf numFmtId="44" fontId="56" fillId="10" borderId="4" xfId="2" applyNumberFormat="1" applyFont="1" applyFill="1" applyBorder="1" applyAlignment="1">
      <alignment horizontal="center" vertical="center" wrapText="1"/>
    </xf>
    <xf numFmtId="44" fontId="56" fillId="10" borderId="4" xfId="2" applyNumberFormat="1" applyFont="1" applyFill="1" applyBorder="1" applyAlignment="1">
      <alignment vertical="center" wrapText="1"/>
    </xf>
    <xf numFmtId="0" fontId="56" fillId="10" borderId="28" xfId="2" applyFont="1" applyFill="1" applyBorder="1" applyAlignment="1">
      <alignment horizontal="center" vertical="center" wrapText="1"/>
    </xf>
    <xf numFmtId="44" fontId="56" fillId="10" borderId="28" xfId="2" applyNumberFormat="1" applyFont="1" applyFill="1" applyBorder="1" applyAlignment="1">
      <alignment horizontal="center" vertical="center" wrapText="1"/>
    </xf>
    <xf numFmtId="44" fontId="56" fillId="10" borderId="29" xfId="2" applyNumberFormat="1" applyFont="1" applyFill="1" applyBorder="1" applyAlignment="1">
      <alignment vertical="center" wrapText="1"/>
    </xf>
    <xf numFmtId="0" fontId="39" fillId="6" borderId="23" xfId="0" applyFont="1" applyFill="1" applyBorder="1" applyAlignment="1">
      <alignment horizontal="center" vertical="center" wrapText="1"/>
    </xf>
    <xf numFmtId="0" fontId="59" fillId="6" borderId="6" xfId="0" applyFont="1" applyFill="1" applyBorder="1" applyAlignment="1">
      <alignment horizontal="center" vertical="center" wrapText="1"/>
    </xf>
    <xf numFmtId="0" fontId="59" fillId="6" borderId="7" xfId="0" applyFont="1" applyFill="1" applyBorder="1" applyAlignment="1">
      <alignment horizontal="center" vertical="center" wrapText="1"/>
    </xf>
    <xf numFmtId="0" fontId="60" fillId="6" borderId="7" xfId="0" applyFont="1" applyFill="1" applyBorder="1" applyAlignment="1">
      <alignment horizontal="center" vertical="center" wrapText="1"/>
    </xf>
    <xf numFmtId="0" fontId="60" fillId="6" borderId="7" xfId="0" applyFont="1" applyFill="1" applyBorder="1" applyAlignment="1">
      <alignment horizontal="center" vertical="center"/>
    </xf>
    <xf numFmtId="0" fontId="60" fillId="6" borderId="21" xfId="2" applyFont="1" applyFill="1" applyBorder="1" applyAlignment="1">
      <alignment horizontal="center" vertical="center"/>
    </xf>
    <xf numFmtId="44" fontId="60" fillId="6" borderId="7" xfId="2" applyNumberFormat="1" applyFont="1" applyFill="1" applyBorder="1" applyAlignment="1">
      <alignment horizontal="center" vertical="center"/>
    </xf>
    <xf numFmtId="44" fontId="60" fillId="6" borderId="8" xfId="2" applyNumberFormat="1" applyFont="1" applyFill="1" applyBorder="1" applyAlignment="1">
      <alignment horizontal="center" vertical="center"/>
    </xf>
    <xf numFmtId="44" fontId="12" fillId="6" borderId="15" xfId="2" applyNumberFormat="1" applyFont="1" applyFill="1" applyBorder="1" applyAlignment="1">
      <alignment vertical="center"/>
    </xf>
    <xf numFmtId="0" fontId="39" fillId="6" borderId="17" xfId="0" applyFont="1" applyFill="1" applyBorder="1" applyAlignment="1">
      <alignment horizontal="center" vertical="center" wrapText="1"/>
    </xf>
    <xf numFmtId="0" fontId="39" fillId="6" borderId="30" xfId="0" applyFont="1" applyFill="1" applyBorder="1" applyAlignment="1">
      <alignment horizontal="center" vertical="center" wrapText="1"/>
    </xf>
    <xf numFmtId="0" fontId="39" fillId="6" borderId="25" xfId="0" applyFont="1" applyFill="1" applyBorder="1" applyAlignment="1">
      <alignment horizontal="center" vertical="center" wrapText="1"/>
    </xf>
    <xf numFmtId="44" fontId="12" fillId="6" borderId="8" xfId="2" applyNumberFormat="1" applyFont="1" applyFill="1" applyBorder="1" applyAlignment="1">
      <alignment horizontal="center" vertical="center"/>
    </xf>
    <xf numFmtId="44" fontId="12" fillId="6" borderId="10" xfId="2" applyNumberFormat="1" applyFont="1" applyFill="1" applyBorder="1" applyAlignment="1">
      <alignment horizontal="center" vertical="center"/>
    </xf>
    <xf numFmtId="44" fontId="12" fillId="6" borderId="22" xfId="2" applyNumberFormat="1" applyFont="1" applyFill="1" applyBorder="1" applyAlignment="1">
      <alignment horizontal="center" vertical="center"/>
    </xf>
    <xf numFmtId="44" fontId="12" fillId="6" borderId="23" xfId="2" applyNumberFormat="1" applyFont="1" applyFill="1" applyBorder="1" applyAlignment="1">
      <alignment horizontal="center" vertical="center"/>
    </xf>
    <xf numFmtId="0" fontId="12" fillId="11" borderId="6" xfId="2" applyFont="1" applyFill="1" applyBorder="1" applyAlignment="1">
      <alignment horizontal="center" vertical="center"/>
    </xf>
    <xf numFmtId="0" fontId="12" fillId="11" borderId="1" xfId="2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2" fillId="3" borderId="4" xfId="0" applyFont="1" applyFill="1" applyBorder="1" applyAlignment="1">
      <alignment horizontal="center" vertical="center"/>
    </xf>
    <xf numFmtId="44" fontId="22" fillId="3" borderId="4" xfId="0" applyNumberFormat="1" applyFont="1" applyFill="1" applyBorder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4" xfId="0" applyFont="1" applyFill="1" applyBorder="1">
      <alignment vertical="center"/>
    </xf>
    <xf numFmtId="44" fontId="13" fillId="3" borderId="4" xfId="0" applyNumberFormat="1" applyFont="1" applyFill="1" applyBorder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2" fillId="11" borderId="5" xfId="2" applyFont="1" applyFill="1" applyBorder="1" applyAlignment="1">
      <alignment horizontal="center" vertical="center"/>
    </xf>
    <xf numFmtId="0" fontId="12" fillId="11" borderId="4" xfId="2" applyFont="1" applyFill="1" applyBorder="1" applyAlignment="1">
      <alignment horizontal="center" vertical="center"/>
    </xf>
    <xf numFmtId="0" fontId="12" fillId="11" borderId="7" xfId="2" applyFont="1" applyFill="1" applyBorder="1" applyAlignment="1">
      <alignment horizontal="center" vertical="center"/>
    </xf>
    <xf numFmtId="0" fontId="43" fillId="0" borderId="0" xfId="0" applyFont="1" applyBorder="1" applyAlignment="1">
      <alignment horizontal="left" vertical="center" wrapText="1"/>
    </xf>
    <xf numFmtId="44" fontId="12" fillId="11" borderId="21" xfId="2" applyNumberFormat="1" applyFont="1" applyFill="1" applyBorder="1" applyAlignment="1">
      <alignment horizontal="center" vertical="center"/>
    </xf>
    <xf numFmtId="44" fontId="12" fillId="11" borderId="13" xfId="2" applyNumberFormat="1" applyFont="1" applyFill="1" applyBorder="1" applyAlignment="1">
      <alignment horizontal="center" vertical="center"/>
    </xf>
    <xf numFmtId="44" fontId="12" fillId="11" borderId="20" xfId="2" applyNumberFormat="1" applyFont="1" applyFill="1" applyBorder="1" applyAlignment="1">
      <alignment horizontal="center" vertical="center"/>
    </xf>
    <xf numFmtId="0" fontId="0" fillId="11" borderId="4" xfId="0" applyFill="1" applyBorder="1">
      <alignment vertical="center"/>
    </xf>
    <xf numFmtId="0" fontId="0" fillId="11" borderId="7" xfId="0" applyFill="1" applyBorder="1">
      <alignment vertical="center"/>
    </xf>
    <xf numFmtId="0" fontId="0" fillId="11" borderId="8" xfId="0" applyFill="1" applyBorder="1">
      <alignment vertical="center"/>
    </xf>
    <xf numFmtId="0" fontId="0" fillId="11" borderId="10" xfId="0" applyFill="1" applyBorder="1">
      <alignment vertical="center"/>
    </xf>
    <xf numFmtId="0" fontId="0" fillId="11" borderId="5" xfId="0" applyFill="1" applyBorder="1">
      <alignment vertical="center"/>
    </xf>
    <xf numFmtId="0" fontId="0" fillId="11" borderId="23" xfId="0" applyFill="1" applyBorder="1">
      <alignment vertical="center"/>
    </xf>
    <xf numFmtId="0" fontId="17" fillId="5" borderId="28" xfId="2" applyFont="1" applyFill="1" applyBorder="1" applyAlignment="1">
      <alignment horizontal="center" vertical="center"/>
    </xf>
    <xf numFmtId="44" fontId="12" fillId="5" borderId="31" xfId="2" applyNumberFormat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vertical="center"/>
    </xf>
    <xf numFmtId="0" fontId="47" fillId="3" borderId="1" xfId="1" applyNumberFormat="1" applyFont="1" applyFill="1" applyBorder="1" applyAlignment="1">
      <alignment horizontal="center" vertical="center"/>
    </xf>
    <xf numFmtId="49" fontId="47" fillId="3" borderId="4" xfId="1" applyNumberFormat="1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4" fontId="17" fillId="3" borderId="4" xfId="0" applyNumberFormat="1" applyFont="1" applyFill="1" applyBorder="1" applyAlignment="1">
      <alignment horizontal="center" vertical="center"/>
    </xf>
    <xf numFmtId="0" fontId="47" fillId="3" borderId="10" xfId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44" fontId="22" fillId="2" borderId="4" xfId="0" applyNumberFormat="1" applyFont="1" applyFill="1" applyBorder="1">
      <alignment vertical="center"/>
    </xf>
    <xf numFmtId="0" fontId="2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4" fontId="20" fillId="3" borderId="23" xfId="2" applyNumberFormat="1" applyFont="1" applyFill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1" fillId="0" borderId="24" xfId="2" applyFont="1" applyBorder="1" applyAlignment="1">
      <alignment horizontal="left" vertical="center"/>
    </xf>
    <xf numFmtId="0" fontId="12" fillId="5" borderId="19" xfId="2" applyFont="1" applyFill="1" applyBorder="1" applyAlignment="1">
      <alignment horizontal="right" vertical="center" wrapText="1"/>
    </xf>
    <xf numFmtId="0" fontId="12" fillId="5" borderId="29" xfId="2" applyFont="1" applyFill="1" applyBorder="1" applyAlignment="1">
      <alignment horizontal="right" vertical="center" wrapText="1"/>
    </xf>
    <xf numFmtId="0" fontId="12" fillId="5" borderId="34" xfId="2" applyFont="1" applyFill="1" applyBorder="1" applyAlignment="1">
      <alignment horizontal="right" vertical="center" wrapText="1"/>
    </xf>
    <xf numFmtId="0" fontId="12" fillId="5" borderId="36" xfId="2" applyFont="1" applyFill="1" applyBorder="1" applyAlignment="1">
      <alignment horizontal="right" vertical="center" wrapText="1"/>
    </xf>
    <xf numFmtId="44" fontId="59" fillId="6" borderId="18" xfId="2" applyNumberFormat="1" applyFont="1" applyFill="1" applyBorder="1" applyAlignment="1">
      <alignment horizontal="right" vertical="center" wrapText="1"/>
    </xf>
    <xf numFmtId="44" fontId="59" fillId="6" borderId="17" xfId="2" applyNumberFormat="1" applyFont="1" applyFill="1" applyBorder="1" applyAlignment="1">
      <alignment horizontal="right" vertical="center" wrapText="1"/>
    </xf>
    <xf numFmtId="44" fontId="61" fillId="6" borderId="3" xfId="2" applyNumberFormat="1" applyFont="1" applyFill="1" applyBorder="1" applyAlignment="1">
      <alignment horizontal="right" wrapText="1"/>
    </xf>
    <xf numFmtId="44" fontId="61" fillId="6" borderId="35" xfId="2" applyNumberFormat="1" applyFont="1" applyFill="1" applyBorder="1" applyAlignment="1">
      <alignment horizontal="right" wrapText="1"/>
    </xf>
    <xf numFmtId="44" fontId="61" fillId="6" borderId="26" xfId="2" applyNumberFormat="1" applyFont="1" applyFill="1" applyBorder="1" applyAlignment="1">
      <alignment horizontal="center" wrapText="1"/>
    </xf>
    <xf numFmtId="44" fontId="61" fillId="6" borderId="30" xfId="2" applyNumberFormat="1" applyFont="1" applyFill="1" applyBorder="1" applyAlignment="1">
      <alignment horizontal="center" wrapText="1"/>
    </xf>
    <xf numFmtId="0" fontId="22" fillId="0" borderId="18" xfId="2" applyFont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 wrapText="1"/>
    </xf>
    <xf numFmtId="0" fontId="50" fillId="0" borderId="27" xfId="2" applyFont="1" applyBorder="1" applyAlignment="1">
      <alignment horizontal="center" vertical="center"/>
    </xf>
    <xf numFmtId="0" fontId="50" fillId="0" borderId="0" xfId="2" applyFont="1" applyBorder="1" applyAlignment="1">
      <alignment horizontal="center" vertical="center"/>
    </xf>
    <xf numFmtId="0" fontId="62" fillId="6" borderId="19" xfId="2" applyFont="1" applyFill="1" applyBorder="1" applyAlignment="1">
      <alignment horizontal="right" vertical="center"/>
    </xf>
    <xf numFmtId="0" fontId="62" fillId="6" borderId="37" xfId="2" applyFont="1" applyFill="1" applyBorder="1" applyAlignment="1">
      <alignment horizontal="right" vertical="center"/>
    </xf>
    <xf numFmtId="0" fontId="62" fillId="6" borderId="3" xfId="2" applyFont="1" applyFill="1" applyBorder="1" applyAlignment="1">
      <alignment horizontal="right" vertical="center"/>
    </xf>
    <xf numFmtId="0" fontId="62" fillId="6" borderId="33" xfId="2" applyFont="1" applyFill="1" applyBorder="1" applyAlignment="1">
      <alignment horizontal="right" vertical="center"/>
    </xf>
    <xf numFmtId="0" fontId="62" fillId="6" borderId="0" xfId="2" applyFont="1" applyFill="1" applyBorder="1" applyAlignment="1">
      <alignment horizontal="right" vertical="center"/>
    </xf>
    <xf numFmtId="0" fontId="62" fillId="6" borderId="34" xfId="2" applyFont="1" applyFill="1" applyBorder="1" applyAlignment="1">
      <alignment horizontal="right" vertical="center"/>
    </xf>
    <xf numFmtId="0" fontId="62" fillId="6" borderId="24" xfId="2" applyFont="1" applyFill="1" applyBorder="1" applyAlignment="1">
      <alignment horizontal="right" vertical="center"/>
    </xf>
    <xf numFmtId="44" fontId="38" fillId="6" borderId="42" xfId="2" applyNumberFormat="1" applyFont="1" applyFill="1" applyBorder="1" applyAlignment="1">
      <alignment horizontal="right" vertical="center" wrapText="1"/>
    </xf>
    <xf numFmtId="44" fontId="38" fillId="6" borderId="28" xfId="2" applyNumberFormat="1" applyFont="1" applyFill="1" applyBorder="1" applyAlignment="1">
      <alignment horizontal="right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10" fillId="11" borderId="38" xfId="2" applyFont="1" applyFill="1" applyBorder="1" applyAlignment="1">
      <alignment horizontal="center" vertical="center" wrapText="1"/>
    </xf>
    <xf numFmtId="0" fontId="10" fillId="11" borderId="39" xfId="2" applyFont="1" applyFill="1" applyBorder="1" applyAlignment="1">
      <alignment horizontal="center" vertical="center" wrapText="1"/>
    </xf>
    <xf numFmtId="0" fontId="10" fillId="11" borderId="40" xfId="2" applyFont="1" applyFill="1" applyBorder="1" applyAlignment="1">
      <alignment horizontal="center" vertical="center" wrapText="1"/>
    </xf>
    <xf numFmtId="0" fontId="11" fillId="5" borderId="19" xfId="2" applyFont="1" applyFill="1" applyBorder="1" applyAlignment="1">
      <alignment horizontal="center" vertical="center" wrapText="1"/>
    </xf>
    <xf numFmtId="0" fontId="11" fillId="5" borderId="27" xfId="2" applyFont="1" applyFill="1" applyBorder="1" applyAlignment="1">
      <alignment horizontal="center" vertical="center" wrapText="1"/>
    </xf>
    <xf numFmtId="0" fontId="11" fillId="5" borderId="37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33" xfId="2" applyFont="1" applyFill="1" applyBorder="1" applyAlignment="1">
      <alignment horizontal="center" vertical="center" wrapText="1"/>
    </xf>
    <xf numFmtId="0" fontId="11" fillId="5" borderId="34" xfId="2" applyFont="1" applyFill="1" applyBorder="1" applyAlignment="1">
      <alignment horizontal="center" vertical="center" wrapText="1"/>
    </xf>
    <xf numFmtId="0" fontId="11" fillId="5" borderId="24" xfId="2" applyFont="1" applyFill="1" applyBorder="1" applyAlignment="1">
      <alignment horizontal="center" vertical="center" wrapText="1"/>
    </xf>
    <xf numFmtId="0" fontId="11" fillId="5" borderId="32" xfId="2" applyFont="1" applyFill="1" applyBorder="1" applyAlignment="1">
      <alignment horizontal="center" vertical="center" wrapText="1"/>
    </xf>
    <xf numFmtId="0" fontId="12" fillId="5" borderId="19" xfId="2" applyFont="1" applyFill="1" applyBorder="1" applyAlignment="1">
      <alignment horizontal="right" vertical="center"/>
    </xf>
    <xf numFmtId="0" fontId="12" fillId="5" borderId="27" xfId="2" applyFont="1" applyFill="1" applyBorder="1" applyAlignment="1">
      <alignment horizontal="right" vertical="center"/>
    </xf>
    <xf numFmtId="0" fontId="11" fillId="5" borderId="19" xfId="2" applyFont="1" applyFill="1" applyBorder="1" applyAlignment="1">
      <alignment horizontal="right" vertical="center" wrapText="1"/>
    </xf>
    <xf numFmtId="0" fontId="11" fillId="5" borderId="37" xfId="2" applyFont="1" applyFill="1" applyBorder="1" applyAlignment="1">
      <alignment horizontal="right" vertical="center" wrapText="1"/>
    </xf>
    <xf numFmtId="0" fontId="11" fillId="5" borderId="3" xfId="2" applyFont="1" applyFill="1" applyBorder="1" applyAlignment="1">
      <alignment horizontal="right" vertical="center" wrapText="1"/>
    </xf>
    <xf numFmtId="0" fontId="11" fillId="5" borderId="33" xfId="2" applyFont="1" applyFill="1" applyBorder="1" applyAlignment="1">
      <alignment horizontal="right" vertical="center" wrapText="1"/>
    </xf>
    <xf numFmtId="0" fontId="11" fillId="5" borderId="34" xfId="2" applyFont="1" applyFill="1" applyBorder="1" applyAlignment="1">
      <alignment horizontal="right" vertical="center" wrapText="1"/>
    </xf>
    <xf numFmtId="0" fontId="11" fillId="5" borderId="32" xfId="2" applyFont="1" applyFill="1" applyBorder="1" applyAlignment="1">
      <alignment horizontal="right" vertical="center" wrapText="1"/>
    </xf>
    <xf numFmtId="49" fontId="25" fillId="0" borderId="0" xfId="0" applyNumberFormat="1" applyFont="1" applyFill="1" applyBorder="1" applyAlignment="1">
      <alignment horizontal="left" vertical="center"/>
    </xf>
    <xf numFmtId="0" fontId="57" fillId="10" borderId="19" xfId="2" applyFont="1" applyFill="1" applyBorder="1" applyAlignment="1">
      <alignment horizontal="right" vertical="center" wrapText="1"/>
    </xf>
    <xf numFmtId="0" fontId="57" fillId="10" borderId="29" xfId="2" applyFont="1" applyFill="1" applyBorder="1" applyAlignment="1">
      <alignment horizontal="right" vertical="center" wrapText="1"/>
    </xf>
    <xf numFmtId="0" fontId="57" fillId="10" borderId="3" xfId="2" applyFont="1" applyFill="1" applyBorder="1" applyAlignment="1">
      <alignment horizontal="right" vertical="center" wrapText="1"/>
    </xf>
    <xf numFmtId="0" fontId="57" fillId="10" borderId="35" xfId="2" applyFont="1" applyFill="1" applyBorder="1" applyAlignment="1">
      <alignment horizontal="right" vertical="center" wrapText="1"/>
    </xf>
    <xf numFmtId="0" fontId="57" fillId="10" borderId="34" xfId="2" applyFont="1" applyFill="1" applyBorder="1" applyAlignment="1">
      <alignment horizontal="right" vertical="center" wrapText="1"/>
    </xf>
    <xf numFmtId="0" fontId="57" fillId="10" borderId="36" xfId="2" applyFont="1" applyFill="1" applyBorder="1" applyAlignment="1">
      <alignment horizontal="right" vertical="center" wrapText="1"/>
    </xf>
    <xf numFmtId="0" fontId="54" fillId="10" borderId="27" xfId="2" applyFont="1" applyFill="1" applyBorder="1" applyAlignment="1">
      <alignment horizontal="center" vertical="center" wrapText="1"/>
    </xf>
    <xf numFmtId="0" fontId="54" fillId="10" borderId="37" xfId="2" applyFont="1" applyFill="1" applyBorder="1" applyAlignment="1">
      <alignment horizontal="center" vertical="center" wrapText="1"/>
    </xf>
    <xf numFmtId="0" fontId="54" fillId="10" borderId="0" xfId="2" applyFont="1" applyFill="1" applyBorder="1" applyAlignment="1">
      <alignment horizontal="center" vertical="center" wrapText="1"/>
    </xf>
    <xf numFmtId="0" fontId="54" fillId="10" borderId="33" xfId="2" applyFont="1" applyFill="1" applyBorder="1" applyAlignment="1">
      <alignment horizontal="center" vertical="center" wrapText="1"/>
    </xf>
    <xf numFmtId="0" fontId="54" fillId="10" borderId="24" xfId="2" applyFont="1" applyFill="1" applyBorder="1" applyAlignment="1">
      <alignment horizontal="center" vertical="center" wrapText="1"/>
    </xf>
    <xf numFmtId="0" fontId="54" fillId="10" borderId="32" xfId="2" applyFont="1" applyFill="1" applyBorder="1" applyAlignment="1">
      <alignment horizontal="center" vertical="center" wrapText="1"/>
    </xf>
    <xf numFmtId="0" fontId="12" fillId="11" borderId="7" xfId="2" applyFont="1" applyFill="1" applyBorder="1" applyAlignment="1">
      <alignment horizontal="center" vertical="center"/>
    </xf>
    <xf numFmtId="0" fontId="12" fillId="11" borderId="4" xfId="2" applyFont="1" applyFill="1" applyBorder="1" applyAlignment="1">
      <alignment horizontal="center" vertical="center"/>
    </xf>
    <xf numFmtId="0" fontId="12" fillId="11" borderId="5" xfId="2" applyFont="1" applyFill="1" applyBorder="1" applyAlignment="1">
      <alignment horizontal="center" vertical="center"/>
    </xf>
    <xf numFmtId="0" fontId="43" fillId="0" borderId="0" xfId="0" applyFont="1" applyBorder="1" applyAlignment="1">
      <alignment horizontal="left" vertical="center" wrapText="1"/>
    </xf>
    <xf numFmtId="44" fontId="59" fillId="6" borderId="41" xfId="2" applyNumberFormat="1" applyFont="1" applyFill="1" applyBorder="1" applyAlignment="1">
      <alignment horizontal="right" vertical="center" wrapText="1"/>
    </xf>
    <xf numFmtId="44" fontId="59" fillId="6" borderId="25" xfId="2" applyNumberFormat="1" applyFont="1" applyFill="1" applyBorder="1" applyAlignment="1">
      <alignment horizontal="right" vertical="center" wrapText="1"/>
    </xf>
    <xf numFmtId="44" fontId="56" fillId="6" borderId="34" xfId="2" applyNumberFormat="1" applyFont="1" applyFill="1" applyBorder="1" applyAlignment="1">
      <alignment horizontal="center" vertical="center" wrapText="1"/>
    </xf>
    <xf numFmtId="44" fontId="56" fillId="6" borderId="36" xfId="2" applyNumberFormat="1" applyFont="1" applyFill="1" applyBorder="1" applyAlignment="1">
      <alignment horizontal="center" vertical="center" wrapText="1"/>
    </xf>
    <xf numFmtId="0" fontId="9" fillId="7" borderId="4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left" vertical="center"/>
    </xf>
    <xf numFmtId="0" fontId="63" fillId="0" borderId="19" xfId="0" applyFont="1" applyBorder="1" applyAlignment="1">
      <alignment horizontal="right" vertical="center"/>
    </xf>
    <xf numFmtId="0" fontId="63" fillId="0" borderId="27" xfId="0" applyFont="1" applyBorder="1" applyAlignment="1">
      <alignment horizontal="right" vertical="center"/>
    </xf>
    <xf numFmtId="0" fontId="63" fillId="0" borderId="37" xfId="0" applyFont="1" applyBorder="1" applyAlignment="1">
      <alignment horizontal="right" vertical="center"/>
    </xf>
    <xf numFmtId="0" fontId="63" fillId="0" borderId="3" xfId="0" applyFont="1" applyBorder="1" applyAlignment="1">
      <alignment horizontal="right" vertical="center"/>
    </xf>
    <xf numFmtId="0" fontId="63" fillId="0" borderId="0" xfId="0" applyFont="1" applyBorder="1" applyAlignment="1">
      <alignment horizontal="right" vertical="center"/>
    </xf>
    <xf numFmtId="0" fontId="63" fillId="0" borderId="33" xfId="0" applyFont="1" applyBorder="1" applyAlignment="1">
      <alignment horizontal="right" vertical="center"/>
    </xf>
    <xf numFmtId="0" fontId="63" fillId="0" borderId="34" xfId="0" applyFont="1" applyBorder="1" applyAlignment="1">
      <alignment horizontal="right" vertical="center"/>
    </xf>
    <xf numFmtId="0" fontId="63" fillId="0" borderId="24" xfId="0" applyFont="1" applyBorder="1" applyAlignment="1">
      <alignment horizontal="right" vertical="center"/>
    </xf>
    <xf numFmtId="0" fontId="63" fillId="0" borderId="32" xfId="0" applyFont="1" applyBorder="1" applyAlignment="1">
      <alignment horizontal="right" vertical="center"/>
    </xf>
    <xf numFmtId="44" fontId="63" fillId="0" borderId="27" xfId="0" applyNumberFormat="1" applyFont="1" applyBorder="1" applyAlignment="1">
      <alignment horizontal="center" vertical="center"/>
    </xf>
    <xf numFmtId="44" fontId="63" fillId="0" borderId="37" xfId="0" applyNumberFormat="1" applyFont="1" applyBorder="1" applyAlignment="1">
      <alignment horizontal="center" vertical="center"/>
    </xf>
    <xf numFmtId="44" fontId="63" fillId="0" borderId="0" xfId="0" applyNumberFormat="1" applyFont="1" applyBorder="1" applyAlignment="1">
      <alignment horizontal="center" vertical="center"/>
    </xf>
    <xf numFmtId="44" fontId="63" fillId="0" borderId="33" xfId="0" applyNumberFormat="1" applyFont="1" applyBorder="1" applyAlignment="1">
      <alignment horizontal="center" vertical="center"/>
    </xf>
    <xf numFmtId="44" fontId="63" fillId="0" borderId="24" xfId="0" applyNumberFormat="1" applyFont="1" applyBorder="1" applyAlignment="1">
      <alignment horizontal="center" vertical="center"/>
    </xf>
    <xf numFmtId="44" fontId="63" fillId="0" borderId="32" xfId="0" applyNumberFormat="1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44" fontId="43" fillId="0" borderId="0" xfId="0" applyNumberFormat="1" applyFont="1" applyAlignment="1">
      <alignment horizontal="center" vertical="center"/>
    </xf>
    <xf numFmtId="0" fontId="37" fillId="0" borderId="19" xfId="2" applyFont="1" applyBorder="1" applyAlignment="1">
      <alignment horizontal="center" vertical="center"/>
    </xf>
    <xf numFmtId="0" fontId="36" fillId="0" borderId="27" xfId="2" applyFont="1" applyBorder="1" applyAlignment="1">
      <alignment horizontal="center" vertical="center"/>
    </xf>
    <xf numFmtId="0" fontId="36" fillId="0" borderId="3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49" fontId="25" fillId="0" borderId="24" xfId="0" applyNumberFormat="1" applyFont="1" applyFill="1" applyBorder="1" applyAlignment="1">
      <alignment horizontal="center"/>
    </xf>
    <xf numFmtId="49" fontId="25" fillId="0" borderId="24" xfId="0" applyNumberFormat="1" applyFont="1" applyFill="1" applyBorder="1" applyAlignment="1">
      <alignment horizontal="center" vertical="center"/>
    </xf>
    <xf numFmtId="49" fontId="15" fillId="0" borderId="0" xfId="2" applyNumberFormat="1" applyFont="1" applyBorder="1" applyAlignment="1">
      <alignment horizontal="center" vertical="center"/>
    </xf>
    <xf numFmtId="49" fontId="15" fillId="0" borderId="24" xfId="2" applyNumberFormat="1" applyFont="1" applyBorder="1" applyAlignment="1">
      <alignment horizontal="center" vertical="center"/>
    </xf>
    <xf numFmtId="0" fontId="1" fillId="0" borderId="4" xfId="2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49" fontId="2" fillId="3" borderId="13" xfId="2" applyNumberFormat="1" applyFont="1" applyFill="1" applyBorder="1" applyAlignment="1">
      <alignment horizontal="left" vertical="center" wrapText="1"/>
    </xf>
    <xf numFmtId="49" fontId="2" fillId="3" borderId="18" xfId="2" applyNumberFormat="1" applyFont="1" applyFill="1" applyBorder="1" applyAlignment="1">
      <alignment horizontal="left" vertical="center" wrapText="1"/>
    </xf>
    <xf numFmtId="49" fontId="2" fillId="3" borderId="17" xfId="2" applyNumberFormat="1" applyFont="1" applyFill="1" applyBorder="1" applyAlignment="1">
      <alignment horizontal="left" vertical="center" wrapText="1"/>
    </xf>
    <xf numFmtId="0" fontId="52" fillId="0" borderId="43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45" xfId="0" applyFont="1" applyBorder="1" applyAlignment="1">
      <alignment horizontal="center" vertical="center"/>
    </xf>
    <xf numFmtId="0" fontId="38" fillId="3" borderId="46" xfId="0" applyFont="1" applyFill="1" applyBorder="1" applyAlignment="1">
      <alignment horizontal="center" vertical="center"/>
    </xf>
    <xf numFmtId="0" fontId="38" fillId="3" borderId="27" xfId="0" applyFont="1" applyFill="1" applyBorder="1" applyAlignment="1">
      <alignment horizontal="center" vertical="center"/>
    </xf>
    <xf numFmtId="0" fontId="38" fillId="3" borderId="47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49" fillId="8" borderId="12" xfId="0" applyFont="1" applyFill="1" applyBorder="1" applyAlignment="1">
      <alignment horizontal="right" vertical="center" wrapText="1"/>
    </xf>
    <xf numFmtId="0" fontId="49" fillId="8" borderId="41" xfId="0" applyFont="1" applyFill="1" applyBorder="1" applyAlignment="1">
      <alignment horizontal="right" vertical="center" wrapText="1"/>
    </xf>
    <xf numFmtId="0" fontId="49" fillId="8" borderId="25" xfId="0" applyFont="1" applyFill="1" applyBorder="1" applyAlignment="1">
      <alignment horizontal="right" vertical="center" wrapText="1"/>
    </xf>
    <xf numFmtId="0" fontId="14" fillId="0" borderId="27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7" fillId="9" borderId="13" xfId="0" applyFont="1" applyFill="1" applyBorder="1" applyAlignment="1">
      <alignment horizontal="right" vertical="center"/>
    </xf>
    <xf numFmtId="0" fontId="47" fillId="9" borderId="17" xfId="0" applyFont="1" applyFill="1" applyBorder="1" applyAlignment="1">
      <alignment horizontal="right" vertical="center"/>
    </xf>
    <xf numFmtId="0" fontId="44" fillId="0" borderId="24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货币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4"/>
  <sheetViews>
    <sheetView tabSelected="1" zoomScaleNormal="100" workbookViewId="0">
      <pane xSplit="1" ySplit="5" topLeftCell="B286" activePane="bottomRight" state="frozen"/>
      <selection pane="topRight" activeCell="B1" sqref="B1"/>
      <selection pane="bottomLeft" activeCell="A5" sqref="A5"/>
      <selection pane="bottomRight" activeCell="F9" sqref="F9"/>
    </sheetView>
  </sheetViews>
  <sheetFormatPr defaultRowHeight="13.5"/>
  <cols>
    <col min="1" max="1" width="6" customWidth="1"/>
    <col min="2" max="2" width="14" customWidth="1"/>
    <col min="3" max="3" width="18.75" customWidth="1"/>
    <col min="4" max="4" width="17" customWidth="1"/>
    <col min="5" max="5" width="21.875" customWidth="1"/>
    <col min="6" max="6" width="17.875" customWidth="1"/>
    <col min="7" max="7" width="16.625" customWidth="1"/>
    <col min="8" max="8" width="15.5" customWidth="1"/>
    <col min="9" max="9" width="17.375" customWidth="1"/>
    <col min="10" max="10" width="4.125" customWidth="1"/>
    <col min="11" max="11" width="4" customWidth="1"/>
    <col min="12" max="12" width="16" customWidth="1"/>
  </cols>
  <sheetData>
    <row r="1" spans="1:11" ht="20.25" customHeight="1">
      <c r="A1" s="197"/>
      <c r="B1" s="303" t="s">
        <v>636</v>
      </c>
      <c r="C1" s="303"/>
      <c r="D1" s="303"/>
      <c r="E1" s="303"/>
      <c r="F1" s="303"/>
      <c r="G1" s="303"/>
      <c r="H1" s="303"/>
      <c r="I1" s="303"/>
      <c r="J1" s="198"/>
      <c r="K1" s="17"/>
    </row>
    <row r="2" spans="1:11" ht="26.25" customHeight="1">
      <c r="A2" s="199"/>
      <c r="B2" s="304"/>
      <c r="C2" s="304"/>
      <c r="D2" s="304"/>
      <c r="E2" s="304"/>
      <c r="F2" s="304"/>
      <c r="G2" s="304"/>
      <c r="H2" s="304"/>
      <c r="I2" s="304"/>
      <c r="J2" s="200"/>
      <c r="K2" s="17"/>
    </row>
    <row r="3" spans="1:11" ht="16.5" customHeight="1">
      <c r="A3" s="65"/>
      <c r="B3" s="304"/>
      <c r="C3" s="304"/>
      <c r="D3" s="304"/>
      <c r="E3" s="304"/>
      <c r="F3" s="304"/>
      <c r="G3" s="304"/>
      <c r="H3" s="304"/>
      <c r="I3" s="304"/>
      <c r="J3" s="7"/>
      <c r="K3" s="17"/>
    </row>
    <row r="4" spans="1:11" ht="21" customHeight="1" thickBot="1">
      <c r="A4" s="8"/>
      <c r="B4" s="289" t="s">
        <v>0</v>
      </c>
      <c r="C4" s="289"/>
      <c r="D4" s="290" t="s">
        <v>650</v>
      </c>
      <c r="E4" s="290"/>
      <c r="F4" s="290"/>
      <c r="G4" s="290"/>
      <c r="H4" s="290"/>
      <c r="I4" s="205"/>
      <c r="J4" s="4"/>
      <c r="K4" s="17"/>
    </row>
    <row r="5" spans="1:11" ht="22.5" customHeight="1">
      <c r="A5" s="18" t="s">
        <v>1</v>
      </c>
      <c r="B5" s="19" t="s">
        <v>2</v>
      </c>
      <c r="C5" s="19" t="s">
        <v>3</v>
      </c>
      <c r="D5" s="19" t="s">
        <v>4</v>
      </c>
      <c r="E5" s="20" t="s">
        <v>5</v>
      </c>
      <c r="F5" s="19" t="s">
        <v>6</v>
      </c>
      <c r="G5" s="19" t="s">
        <v>7</v>
      </c>
      <c r="H5" s="21" t="s">
        <v>8</v>
      </c>
      <c r="I5" s="22" t="s">
        <v>749</v>
      </c>
      <c r="J5" s="117"/>
    </row>
    <row r="6" spans="1:11" ht="18" customHeight="1">
      <c r="A6" s="23">
        <v>1</v>
      </c>
      <c r="B6" s="66" t="s">
        <v>146</v>
      </c>
      <c r="C6" s="131"/>
      <c r="D6" s="283" t="s">
        <v>145</v>
      </c>
      <c r="E6" s="284"/>
      <c r="F6" s="285"/>
      <c r="G6" s="70"/>
      <c r="H6" s="138"/>
      <c r="I6" s="136">
        <v>-3500</v>
      </c>
      <c r="J6" s="118"/>
    </row>
    <row r="7" spans="1:11" ht="18" customHeight="1">
      <c r="A7" s="23">
        <v>2</v>
      </c>
      <c r="B7" s="66" t="s">
        <v>148</v>
      </c>
      <c r="C7" s="66" t="s">
        <v>149</v>
      </c>
      <c r="D7" s="67" t="s">
        <v>150</v>
      </c>
      <c r="E7" s="67" t="s">
        <v>151</v>
      </c>
      <c r="F7" s="137"/>
      <c r="G7" s="138">
        <v>1000</v>
      </c>
      <c r="H7" s="139"/>
      <c r="I7" s="136"/>
      <c r="J7" s="119"/>
    </row>
    <row r="8" spans="1:11" ht="18" customHeight="1">
      <c r="A8" s="23">
        <v>3</v>
      </c>
      <c r="B8" s="66" t="s">
        <v>146</v>
      </c>
      <c r="C8" s="66"/>
      <c r="D8" s="280" t="s">
        <v>465</v>
      </c>
      <c r="E8" s="281"/>
      <c r="F8" s="282"/>
      <c r="G8" s="138"/>
      <c r="H8" s="139"/>
      <c r="I8" s="136">
        <v>-200</v>
      </c>
      <c r="J8" s="119"/>
    </row>
    <row r="9" spans="1:11" ht="18" customHeight="1">
      <c r="A9" s="23">
        <v>4</v>
      </c>
      <c r="B9" s="66" t="s">
        <v>152</v>
      </c>
      <c r="C9" s="140" t="s">
        <v>153</v>
      </c>
      <c r="D9" s="141" t="s">
        <v>154</v>
      </c>
      <c r="E9" s="67" t="s">
        <v>151</v>
      </c>
      <c r="F9" s="135"/>
      <c r="G9" s="70">
        <v>300</v>
      </c>
      <c r="H9" s="25"/>
      <c r="I9" s="132"/>
      <c r="J9" s="119"/>
    </row>
    <row r="10" spans="1:11" ht="18" customHeight="1">
      <c r="A10" s="23">
        <v>5</v>
      </c>
      <c r="B10" s="66" t="s">
        <v>155</v>
      </c>
      <c r="C10" s="72" t="s">
        <v>156</v>
      </c>
      <c r="D10" s="135"/>
      <c r="E10" s="72" t="s">
        <v>157</v>
      </c>
      <c r="F10" s="72" t="s">
        <v>158</v>
      </c>
      <c r="G10" s="70"/>
      <c r="H10" s="25">
        <v>168</v>
      </c>
      <c r="I10" s="132"/>
      <c r="J10" s="119"/>
    </row>
    <row r="11" spans="1:11" ht="18" customHeight="1">
      <c r="A11" s="23">
        <v>6</v>
      </c>
      <c r="B11" s="66" t="s">
        <v>155</v>
      </c>
      <c r="C11" s="66" t="s">
        <v>159</v>
      </c>
      <c r="D11" s="72" t="s">
        <v>161</v>
      </c>
      <c r="E11" s="73" t="s">
        <v>160</v>
      </c>
      <c r="F11" s="133" t="s">
        <v>162</v>
      </c>
      <c r="G11" s="25"/>
      <c r="H11" s="25">
        <v>588</v>
      </c>
      <c r="I11" s="132"/>
      <c r="J11" s="119"/>
    </row>
    <row r="12" spans="1:11" ht="18" customHeight="1">
      <c r="A12" s="23">
        <v>7</v>
      </c>
      <c r="B12" s="66" t="s">
        <v>155</v>
      </c>
      <c r="C12" s="72" t="s">
        <v>163</v>
      </c>
      <c r="D12" s="67" t="s">
        <v>164</v>
      </c>
      <c r="E12" s="73" t="s">
        <v>165</v>
      </c>
      <c r="F12" s="133" t="s">
        <v>166</v>
      </c>
      <c r="G12" s="25"/>
      <c r="H12" s="25">
        <v>138</v>
      </c>
      <c r="I12" s="27"/>
      <c r="J12" s="119"/>
    </row>
    <row r="13" spans="1:11" ht="18" customHeight="1">
      <c r="A13" s="23">
        <v>8</v>
      </c>
      <c r="B13" s="66" t="s">
        <v>155</v>
      </c>
      <c r="C13" s="74" t="s">
        <v>167</v>
      </c>
      <c r="D13" s="74" t="s">
        <v>168</v>
      </c>
      <c r="E13" s="74" t="s">
        <v>169</v>
      </c>
      <c r="F13" s="74" t="s">
        <v>170</v>
      </c>
      <c r="G13" s="70"/>
      <c r="H13" s="26">
        <v>118</v>
      </c>
      <c r="I13" s="132"/>
      <c r="J13" s="119"/>
    </row>
    <row r="14" spans="1:11" ht="18" customHeight="1">
      <c r="A14" s="23">
        <v>9</v>
      </c>
      <c r="B14" s="66" t="s">
        <v>171</v>
      </c>
      <c r="C14" s="74" t="s">
        <v>172</v>
      </c>
      <c r="D14" s="74" t="s">
        <v>173</v>
      </c>
      <c r="E14" s="73" t="s">
        <v>174</v>
      </c>
      <c r="F14" s="133"/>
      <c r="G14" s="28">
        <v>198</v>
      </c>
      <c r="H14" s="29"/>
      <c r="I14" s="134"/>
      <c r="J14" s="119"/>
    </row>
    <row r="15" spans="1:11" ht="18" customHeight="1">
      <c r="A15" s="23">
        <v>10</v>
      </c>
      <c r="B15" s="66" t="s">
        <v>175</v>
      </c>
      <c r="C15" s="74" t="s">
        <v>176</v>
      </c>
      <c r="D15" s="74" t="s">
        <v>177</v>
      </c>
      <c r="E15" s="73" t="s">
        <v>174</v>
      </c>
      <c r="F15" s="24"/>
      <c r="G15" s="28">
        <v>200</v>
      </c>
      <c r="H15" s="26"/>
      <c r="I15" s="132"/>
      <c r="J15" s="119"/>
    </row>
    <row r="16" spans="1:11" ht="18" customHeight="1">
      <c r="A16" s="23">
        <v>11</v>
      </c>
      <c r="B16" s="66" t="s">
        <v>178</v>
      </c>
      <c r="C16" s="74"/>
      <c r="D16" s="280" t="s">
        <v>179</v>
      </c>
      <c r="E16" s="281"/>
      <c r="F16" s="282"/>
      <c r="G16" s="28"/>
      <c r="H16" s="26"/>
      <c r="I16" s="132">
        <v>-2</v>
      </c>
      <c r="J16" s="119"/>
    </row>
    <row r="17" spans="1:10" ht="18" customHeight="1">
      <c r="A17" s="23">
        <v>12</v>
      </c>
      <c r="B17" s="66" t="s">
        <v>178</v>
      </c>
      <c r="C17" s="74" t="s">
        <v>180</v>
      </c>
      <c r="D17" s="74" t="s">
        <v>181</v>
      </c>
      <c r="E17" s="73" t="s">
        <v>182</v>
      </c>
      <c r="F17" s="24"/>
      <c r="G17" s="28">
        <v>666</v>
      </c>
      <c r="H17" s="26"/>
      <c r="I17" s="132"/>
      <c r="J17" s="119"/>
    </row>
    <row r="18" spans="1:10" ht="18" customHeight="1">
      <c r="A18" s="23">
        <v>13</v>
      </c>
      <c r="B18" s="66" t="s">
        <v>178</v>
      </c>
      <c r="C18" s="74" t="s">
        <v>183</v>
      </c>
      <c r="D18" s="74" t="s">
        <v>184</v>
      </c>
      <c r="E18" s="73" t="s">
        <v>185</v>
      </c>
      <c r="F18" s="66" t="s">
        <v>189</v>
      </c>
      <c r="G18" s="28"/>
      <c r="H18" s="26">
        <v>116</v>
      </c>
      <c r="I18" s="132"/>
      <c r="J18" s="119"/>
    </row>
    <row r="19" spans="1:10" ht="18" customHeight="1">
      <c r="A19" s="23">
        <v>14</v>
      </c>
      <c r="B19" s="66" t="s">
        <v>178</v>
      </c>
      <c r="C19" s="74" t="s">
        <v>186</v>
      </c>
      <c r="D19" s="74" t="s">
        <v>187</v>
      </c>
      <c r="E19" s="73" t="s">
        <v>188</v>
      </c>
      <c r="F19" s="66" t="s">
        <v>190</v>
      </c>
      <c r="G19" s="28"/>
      <c r="H19" s="26">
        <v>138</v>
      </c>
      <c r="I19" s="132"/>
      <c r="J19" s="119"/>
    </row>
    <row r="20" spans="1:10" ht="18" customHeight="1">
      <c r="A20" s="23">
        <v>15</v>
      </c>
      <c r="B20" s="66" t="s">
        <v>178</v>
      </c>
      <c r="C20" s="72" t="s">
        <v>163</v>
      </c>
      <c r="D20" s="67" t="s">
        <v>164</v>
      </c>
      <c r="E20" s="73" t="s">
        <v>165</v>
      </c>
      <c r="F20" s="66" t="s">
        <v>191</v>
      </c>
      <c r="G20" s="28"/>
      <c r="H20" s="26">
        <v>135</v>
      </c>
      <c r="I20" s="132"/>
      <c r="J20" s="119"/>
    </row>
    <row r="21" spans="1:10" ht="18" customHeight="1">
      <c r="A21" s="23">
        <v>16</v>
      </c>
      <c r="B21" s="66" t="s">
        <v>178</v>
      </c>
      <c r="C21" s="74" t="s">
        <v>180</v>
      </c>
      <c r="D21" s="74" t="s">
        <v>181</v>
      </c>
      <c r="E21" s="73" t="s">
        <v>192</v>
      </c>
      <c r="F21" s="66" t="s">
        <v>193</v>
      </c>
      <c r="G21" s="28"/>
      <c r="H21" s="26">
        <v>168</v>
      </c>
      <c r="I21" s="132"/>
      <c r="J21" s="119"/>
    </row>
    <row r="22" spans="1:10" ht="18" customHeight="1">
      <c r="A22" s="23">
        <v>17</v>
      </c>
      <c r="B22" s="66" t="s">
        <v>178</v>
      </c>
      <c r="C22" s="74" t="s">
        <v>180</v>
      </c>
      <c r="D22" s="74" t="s">
        <v>181</v>
      </c>
      <c r="E22" s="73" t="s">
        <v>194</v>
      </c>
      <c r="F22" s="72" t="s">
        <v>195</v>
      </c>
      <c r="G22" s="28"/>
      <c r="H22" s="26">
        <v>208</v>
      </c>
      <c r="I22" s="123"/>
      <c r="J22" s="119"/>
    </row>
    <row r="23" spans="1:10" ht="18" customHeight="1">
      <c r="A23" s="23">
        <v>18</v>
      </c>
      <c r="B23" s="66" t="s">
        <v>197</v>
      </c>
      <c r="C23" s="75"/>
      <c r="D23" s="286" t="s">
        <v>196</v>
      </c>
      <c r="E23" s="287"/>
      <c r="F23" s="288"/>
      <c r="G23" s="28"/>
      <c r="H23" s="26"/>
      <c r="I23" s="123">
        <v>-10</v>
      </c>
      <c r="J23" s="119"/>
    </row>
    <row r="24" spans="1:10" ht="18" customHeight="1">
      <c r="A24" s="23">
        <v>19</v>
      </c>
      <c r="B24" s="66" t="s">
        <v>198</v>
      </c>
      <c r="C24" s="74" t="s">
        <v>199</v>
      </c>
      <c r="D24" s="74" t="s">
        <v>200</v>
      </c>
      <c r="E24" s="73" t="s">
        <v>201</v>
      </c>
      <c r="F24" s="72" t="s">
        <v>202</v>
      </c>
      <c r="G24" s="28"/>
      <c r="H24" s="26">
        <v>118</v>
      </c>
      <c r="I24" s="123"/>
      <c r="J24" s="119"/>
    </row>
    <row r="25" spans="1:10" ht="18" customHeight="1">
      <c r="A25" s="23">
        <v>20</v>
      </c>
      <c r="B25" s="66" t="s">
        <v>198</v>
      </c>
      <c r="C25" s="74" t="s">
        <v>199</v>
      </c>
      <c r="D25" s="74" t="s">
        <v>200</v>
      </c>
      <c r="E25" s="73" t="s">
        <v>201</v>
      </c>
      <c r="F25" s="72" t="s">
        <v>203</v>
      </c>
      <c r="G25" s="28"/>
      <c r="H25" s="26">
        <v>168</v>
      </c>
      <c r="I25" s="123"/>
      <c r="J25" s="119"/>
    </row>
    <row r="26" spans="1:10" ht="18" customHeight="1">
      <c r="A26" s="23">
        <v>21</v>
      </c>
      <c r="B26" s="66" t="s">
        <v>198</v>
      </c>
      <c r="C26" s="72" t="s">
        <v>163</v>
      </c>
      <c r="D26" s="67" t="s">
        <v>164</v>
      </c>
      <c r="E26" s="73" t="s">
        <v>165</v>
      </c>
      <c r="F26" s="72" t="s">
        <v>204</v>
      </c>
      <c r="G26" s="28"/>
      <c r="H26" s="26">
        <v>138</v>
      </c>
      <c r="I26" s="123"/>
      <c r="J26" s="119"/>
    </row>
    <row r="27" spans="1:10" ht="18" customHeight="1">
      <c r="A27" s="23">
        <v>22</v>
      </c>
      <c r="B27" s="66" t="s">
        <v>198</v>
      </c>
      <c r="C27" s="74" t="s">
        <v>205</v>
      </c>
      <c r="D27" s="74" t="s">
        <v>206</v>
      </c>
      <c r="E27" s="73" t="s">
        <v>210</v>
      </c>
      <c r="F27" s="66" t="s">
        <v>207</v>
      </c>
      <c r="G27" s="28"/>
      <c r="H27" s="26">
        <v>333</v>
      </c>
      <c r="I27" s="123"/>
      <c r="J27" s="119"/>
    </row>
    <row r="28" spans="1:10" ht="18" customHeight="1">
      <c r="A28" s="23">
        <v>23</v>
      </c>
      <c r="B28" s="66" t="s">
        <v>198</v>
      </c>
      <c r="C28" s="74" t="s">
        <v>180</v>
      </c>
      <c r="D28" s="74" t="s">
        <v>181</v>
      </c>
      <c r="E28" s="73" t="s">
        <v>208</v>
      </c>
      <c r="F28" s="66" t="s">
        <v>209</v>
      </c>
      <c r="G28" s="28"/>
      <c r="H28" s="26">
        <v>239</v>
      </c>
      <c r="I28" s="123"/>
      <c r="J28" s="119"/>
    </row>
    <row r="29" spans="1:10" ht="18" customHeight="1">
      <c r="A29" s="23">
        <v>24</v>
      </c>
      <c r="B29" s="66" t="s">
        <v>211</v>
      </c>
      <c r="C29" s="74"/>
      <c r="D29" s="286" t="s">
        <v>212</v>
      </c>
      <c r="E29" s="287"/>
      <c r="F29" s="288"/>
      <c r="G29" s="28"/>
      <c r="H29" s="26"/>
      <c r="I29" s="123">
        <v>-1400</v>
      </c>
      <c r="J29" s="119"/>
    </row>
    <row r="30" spans="1:10" ht="18" customHeight="1">
      <c r="A30" s="23">
        <v>25</v>
      </c>
      <c r="B30" s="66" t="s">
        <v>211</v>
      </c>
      <c r="C30" s="74"/>
      <c r="D30" s="286" t="s">
        <v>213</v>
      </c>
      <c r="E30" s="287"/>
      <c r="F30" s="288"/>
      <c r="G30" s="28"/>
      <c r="H30" s="26"/>
      <c r="I30" s="123">
        <v>-434</v>
      </c>
      <c r="J30" s="119"/>
    </row>
    <row r="31" spans="1:10" ht="18" customHeight="1">
      <c r="A31" s="23">
        <v>26</v>
      </c>
      <c r="B31" s="66" t="s">
        <v>214</v>
      </c>
      <c r="C31" s="74" t="s">
        <v>215</v>
      </c>
      <c r="D31" s="74" t="s">
        <v>216</v>
      </c>
      <c r="E31" s="73" t="s">
        <v>217</v>
      </c>
      <c r="F31" s="24"/>
      <c r="G31" s="28">
        <v>200</v>
      </c>
      <c r="H31" s="26"/>
      <c r="I31" s="123"/>
      <c r="J31" s="119"/>
    </row>
    <row r="32" spans="1:10" ht="18" customHeight="1">
      <c r="A32" s="23">
        <v>27</v>
      </c>
      <c r="B32" s="66" t="s">
        <v>218</v>
      </c>
      <c r="C32" s="74" t="s">
        <v>219</v>
      </c>
      <c r="D32" s="74"/>
      <c r="E32" s="73" t="s">
        <v>220</v>
      </c>
      <c r="F32" s="66" t="s">
        <v>221</v>
      </c>
      <c r="G32" s="28"/>
      <c r="H32" s="26">
        <v>218</v>
      </c>
      <c r="I32" s="123"/>
      <c r="J32" s="119"/>
    </row>
    <row r="33" spans="1:10" ht="18" customHeight="1">
      <c r="A33" s="23">
        <v>28</v>
      </c>
      <c r="B33" s="66" t="s">
        <v>218</v>
      </c>
      <c r="C33" s="74" t="s">
        <v>219</v>
      </c>
      <c r="D33" s="74"/>
      <c r="E33" s="73" t="s">
        <v>222</v>
      </c>
      <c r="F33" s="66" t="s">
        <v>223</v>
      </c>
      <c r="G33" s="28"/>
      <c r="H33" s="26">
        <v>199</v>
      </c>
      <c r="I33" s="123"/>
      <c r="J33" s="119"/>
    </row>
    <row r="34" spans="1:10" ht="18" customHeight="1">
      <c r="A34" s="23">
        <v>29</v>
      </c>
      <c r="B34" s="66" t="s">
        <v>218</v>
      </c>
      <c r="C34" s="72" t="s">
        <v>163</v>
      </c>
      <c r="D34" s="67" t="s">
        <v>164</v>
      </c>
      <c r="E34" s="73" t="s">
        <v>165</v>
      </c>
      <c r="F34" s="66" t="s">
        <v>224</v>
      </c>
      <c r="G34" s="28"/>
      <c r="H34" s="26">
        <v>158</v>
      </c>
      <c r="I34" s="123"/>
      <c r="J34" s="119"/>
    </row>
    <row r="35" spans="1:10" ht="18" customHeight="1">
      <c r="A35" s="23">
        <v>30</v>
      </c>
      <c r="B35" s="66" t="s">
        <v>218</v>
      </c>
      <c r="C35" s="74" t="s">
        <v>180</v>
      </c>
      <c r="D35" s="74" t="s">
        <v>181</v>
      </c>
      <c r="E35" s="73" t="s">
        <v>225</v>
      </c>
      <c r="F35" s="66" t="s">
        <v>226</v>
      </c>
      <c r="G35" s="28"/>
      <c r="H35" s="26">
        <v>145</v>
      </c>
      <c r="I35" s="123"/>
      <c r="J35" s="119"/>
    </row>
    <row r="36" spans="1:10" ht="18" customHeight="1">
      <c r="A36" s="23">
        <v>31</v>
      </c>
      <c r="B36" s="66" t="s">
        <v>218</v>
      </c>
      <c r="C36" s="74" t="s">
        <v>180</v>
      </c>
      <c r="D36" s="74" t="s">
        <v>181</v>
      </c>
      <c r="E36" s="73" t="s">
        <v>227</v>
      </c>
      <c r="F36" s="66" t="s">
        <v>228</v>
      </c>
      <c r="G36" s="28"/>
      <c r="H36" s="26">
        <v>118</v>
      </c>
      <c r="I36" s="123"/>
      <c r="J36" s="119"/>
    </row>
    <row r="37" spans="1:10" ht="18" customHeight="1">
      <c r="A37" s="23">
        <v>32</v>
      </c>
      <c r="B37" s="68" t="s">
        <v>243</v>
      </c>
      <c r="C37" s="74"/>
      <c r="D37" s="283" t="s">
        <v>229</v>
      </c>
      <c r="E37" s="284"/>
      <c r="F37" s="285"/>
      <c r="G37" s="28"/>
      <c r="H37" s="26"/>
      <c r="I37" s="123">
        <v>-3500</v>
      </c>
      <c r="J37" s="119"/>
    </row>
    <row r="38" spans="1:10" ht="18" customHeight="1">
      <c r="A38" s="23">
        <v>33</v>
      </c>
      <c r="B38" s="68" t="s">
        <v>243</v>
      </c>
      <c r="C38" s="74" t="s">
        <v>219</v>
      </c>
      <c r="D38" s="72"/>
      <c r="E38" s="72" t="s">
        <v>231</v>
      </c>
      <c r="F38" s="72" t="s">
        <v>232</v>
      </c>
      <c r="G38" s="28"/>
      <c r="H38" s="26">
        <v>188</v>
      </c>
      <c r="I38" s="123"/>
      <c r="J38" s="119"/>
    </row>
    <row r="39" spans="1:10" ht="18" customHeight="1">
      <c r="A39" s="23">
        <v>34</v>
      </c>
      <c r="B39" s="68" t="s">
        <v>243</v>
      </c>
      <c r="C39" s="74" t="s">
        <v>219</v>
      </c>
      <c r="D39" s="72"/>
      <c r="E39" s="72" t="s">
        <v>233</v>
      </c>
      <c r="F39" s="72" t="s">
        <v>232</v>
      </c>
      <c r="G39" s="28"/>
      <c r="H39" s="26">
        <v>188</v>
      </c>
      <c r="I39" s="123"/>
      <c r="J39" s="119"/>
    </row>
    <row r="40" spans="1:10" ht="18" customHeight="1">
      <c r="A40" s="23">
        <v>35</v>
      </c>
      <c r="B40" s="68" t="s">
        <v>243</v>
      </c>
      <c r="C40" s="72" t="s">
        <v>163</v>
      </c>
      <c r="D40" s="67" t="s">
        <v>164</v>
      </c>
      <c r="E40" s="73" t="s">
        <v>165</v>
      </c>
      <c r="F40" s="72" t="s">
        <v>234</v>
      </c>
      <c r="G40" s="28"/>
      <c r="H40" s="26">
        <v>129</v>
      </c>
      <c r="I40" s="123"/>
      <c r="J40" s="119"/>
    </row>
    <row r="41" spans="1:10" ht="18" customHeight="1">
      <c r="A41" s="23">
        <v>36</v>
      </c>
      <c r="B41" s="68" t="s">
        <v>243</v>
      </c>
      <c r="C41" s="74" t="s">
        <v>180</v>
      </c>
      <c r="D41" s="74" t="s">
        <v>181</v>
      </c>
      <c r="E41" s="72" t="s">
        <v>235</v>
      </c>
      <c r="F41" s="72" t="s">
        <v>236</v>
      </c>
      <c r="G41" s="28"/>
      <c r="H41" s="26">
        <v>233</v>
      </c>
      <c r="I41" s="123"/>
      <c r="J41" s="119"/>
    </row>
    <row r="42" spans="1:10" ht="18" customHeight="1">
      <c r="A42" s="23">
        <v>37</v>
      </c>
      <c r="B42" s="68" t="s">
        <v>243</v>
      </c>
      <c r="C42" s="74" t="s">
        <v>237</v>
      </c>
      <c r="D42" s="72" t="s">
        <v>238</v>
      </c>
      <c r="E42" s="72" t="s">
        <v>239</v>
      </c>
      <c r="F42" s="72" t="s">
        <v>240</v>
      </c>
      <c r="G42" s="28"/>
      <c r="H42" s="26">
        <v>70</v>
      </c>
      <c r="I42" s="123"/>
      <c r="J42" s="119"/>
    </row>
    <row r="43" spans="1:10" ht="18" customHeight="1">
      <c r="A43" s="23">
        <v>38</v>
      </c>
      <c r="B43" s="68" t="s">
        <v>244</v>
      </c>
      <c r="C43" s="74"/>
      <c r="D43" s="280" t="s">
        <v>241</v>
      </c>
      <c r="E43" s="281"/>
      <c r="F43" s="282"/>
      <c r="G43" s="28"/>
      <c r="H43" s="26"/>
      <c r="I43" s="123">
        <v>-5355</v>
      </c>
      <c r="J43" s="119"/>
    </row>
    <row r="44" spans="1:10" ht="18" customHeight="1">
      <c r="A44" s="23">
        <v>39</v>
      </c>
      <c r="B44" s="68" t="s">
        <v>244</v>
      </c>
      <c r="C44" s="74"/>
      <c r="D44" s="280" t="s">
        <v>242</v>
      </c>
      <c r="E44" s="281"/>
      <c r="F44" s="282"/>
      <c r="G44" s="28"/>
      <c r="H44" s="26"/>
      <c r="I44" s="123">
        <v>-1584</v>
      </c>
      <c r="J44" s="119"/>
    </row>
    <row r="45" spans="1:10" ht="18" customHeight="1">
      <c r="A45" s="23">
        <v>40</v>
      </c>
      <c r="B45" s="68" t="s">
        <v>245</v>
      </c>
      <c r="C45" s="74" t="s">
        <v>246</v>
      </c>
      <c r="D45" s="74" t="s">
        <v>247</v>
      </c>
      <c r="E45" s="73" t="s">
        <v>248</v>
      </c>
      <c r="F45" s="24"/>
      <c r="G45" s="28">
        <v>1000</v>
      </c>
      <c r="H45" s="26"/>
      <c r="I45" s="123"/>
      <c r="J45" s="119"/>
    </row>
    <row r="46" spans="1:10" ht="18" customHeight="1">
      <c r="A46" s="23">
        <v>41</v>
      </c>
      <c r="B46" s="68" t="s">
        <v>249</v>
      </c>
      <c r="C46" s="74" t="s">
        <v>250</v>
      </c>
      <c r="D46" s="74" t="s">
        <v>251</v>
      </c>
      <c r="E46" s="73" t="s">
        <v>151</v>
      </c>
      <c r="F46" s="24"/>
      <c r="G46" s="28">
        <v>168</v>
      </c>
      <c r="H46" s="26"/>
      <c r="I46" s="123"/>
      <c r="J46" s="119"/>
    </row>
    <row r="47" spans="1:10" ht="18" customHeight="1">
      <c r="A47" s="23">
        <v>42</v>
      </c>
      <c r="B47" s="68" t="s">
        <v>249</v>
      </c>
      <c r="C47" s="74" t="s">
        <v>252</v>
      </c>
      <c r="D47" s="74" t="s">
        <v>253</v>
      </c>
      <c r="E47" s="73" t="s">
        <v>151</v>
      </c>
      <c r="F47" s="24"/>
      <c r="G47" s="28">
        <v>200</v>
      </c>
      <c r="H47" s="26"/>
      <c r="I47" s="123"/>
      <c r="J47" s="119"/>
    </row>
    <row r="48" spans="1:10" ht="18" customHeight="1">
      <c r="A48" s="23">
        <v>43</v>
      </c>
      <c r="B48" s="68" t="s">
        <v>254</v>
      </c>
      <c r="C48" s="74" t="s">
        <v>255</v>
      </c>
      <c r="D48" s="74" t="s">
        <v>256</v>
      </c>
      <c r="E48" s="73" t="s">
        <v>151</v>
      </c>
      <c r="F48" s="24"/>
      <c r="G48" s="28">
        <v>100</v>
      </c>
      <c r="H48" s="26"/>
      <c r="I48" s="123"/>
      <c r="J48" s="119"/>
    </row>
    <row r="49" spans="1:10" ht="18" customHeight="1">
      <c r="A49" s="23">
        <v>44</v>
      </c>
      <c r="B49" s="68" t="s">
        <v>254</v>
      </c>
      <c r="C49" s="74"/>
      <c r="D49" s="286" t="s">
        <v>257</v>
      </c>
      <c r="E49" s="287"/>
      <c r="F49" s="288"/>
      <c r="G49" s="28"/>
      <c r="H49" s="26"/>
      <c r="I49" s="123">
        <v>217</v>
      </c>
      <c r="J49" s="119"/>
    </row>
    <row r="50" spans="1:10" ht="18" customHeight="1">
      <c r="A50" s="23">
        <v>45</v>
      </c>
      <c r="B50" s="68" t="s">
        <v>258</v>
      </c>
      <c r="C50" s="74" t="s">
        <v>260</v>
      </c>
      <c r="D50" s="74" t="s">
        <v>261</v>
      </c>
      <c r="E50" s="73" t="s">
        <v>262</v>
      </c>
      <c r="F50" s="66" t="s">
        <v>263</v>
      </c>
      <c r="G50" s="28"/>
      <c r="H50" s="26">
        <v>444</v>
      </c>
      <c r="I50" s="123"/>
      <c r="J50" s="119"/>
    </row>
    <row r="51" spans="1:10" ht="18" customHeight="1">
      <c r="A51" s="23">
        <v>46</v>
      </c>
      <c r="B51" s="68" t="s">
        <v>258</v>
      </c>
      <c r="C51" s="74" t="s">
        <v>260</v>
      </c>
      <c r="D51" s="74" t="s">
        <v>261</v>
      </c>
      <c r="E51" s="73" t="s">
        <v>262</v>
      </c>
      <c r="F51" s="66" t="s">
        <v>264</v>
      </c>
      <c r="G51" s="28"/>
      <c r="H51" s="26">
        <v>444</v>
      </c>
      <c r="I51" s="123"/>
      <c r="J51" s="119"/>
    </row>
    <row r="52" spans="1:10" ht="18" customHeight="1">
      <c r="A52" s="23">
        <v>47</v>
      </c>
      <c r="B52" s="68" t="s">
        <v>258</v>
      </c>
      <c r="C52" s="74" t="s">
        <v>265</v>
      </c>
      <c r="D52" s="74" t="s">
        <v>266</v>
      </c>
      <c r="E52" s="73" t="s">
        <v>267</v>
      </c>
      <c r="F52" s="66" t="s">
        <v>268</v>
      </c>
      <c r="G52" s="28"/>
      <c r="H52" s="26">
        <v>150</v>
      </c>
      <c r="I52" s="123"/>
      <c r="J52" s="119"/>
    </row>
    <row r="53" spans="1:10" ht="18" customHeight="1">
      <c r="A53" s="23">
        <v>48</v>
      </c>
      <c r="B53" s="68" t="s">
        <v>258</v>
      </c>
      <c r="C53" s="74" t="s">
        <v>265</v>
      </c>
      <c r="D53" s="74" t="s">
        <v>266</v>
      </c>
      <c r="E53" s="73" t="s">
        <v>269</v>
      </c>
      <c r="F53" s="66" t="s">
        <v>268</v>
      </c>
      <c r="G53" s="28"/>
      <c r="H53" s="26">
        <v>150</v>
      </c>
      <c r="I53" s="123"/>
      <c r="J53" s="119"/>
    </row>
    <row r="54" spans="1:10" ht="18" customHeight="1">
      <c r="A54" s="23">
        <v>49</v>
      </c>
      <c r="B54" s="68" t="s">
        <v>258</v>
      </c>
      <c r="C54" s="74" t="s">
        <v>265</v>
      </c>
      <c r="D54" s="74" t="s">
        <v>266</v>
      </c>
      <c r="E54" s="73" t="s">
        <v>269</v>
      </c>
      <c r="F54" s="66" t="s">
        <v>270</v>
      </c>
      <c r="G54" s="28"/>
      <c r="H54" s="26">
        <v>138</v>
      </c>
      <c r="I54" s="123"/>
      <c r="J54" s="119"/>
    </row>
    <row r="55" spans="1:10" ht="18" customHeight="1">
      <c r="A55" s="23">
        <v>50</v>
      </c>
      <c r="B55" s="68" t="s">
        <v>258</v>
      </c>
      <c r="C55" s="74"/>
      <c r="D55" s="286" t="s">
        <v>271</v>
      </c>
      <c r="E55" s="287"/>
      <c r="F55" s="288"/>
      <c r="G55" s="28"/>
      <c r="H55" s="26"/>
      <c r="I55" s="123">
        <v>-100</v>
      </c>
      <c r="J55" s="119"/>
    </row>
    <row r="56" spans="1:10" ht="18" customHeight="1">
      <c r="A56" s="23">
        <v>51</v>
      </c>
      <c r="B56" s="68" t="s">
        <v>259</v>
      </c>
      <c r="C56" s="74" t="s">
        <v>272</v>
      </c>
      <c r="D56" s="74" t="s">
        <v>273</v>
      </c>
      <c r="E56" s="73" t="s">
        <v>274</v>
      </c>
      <c r="F56" s="24"/>
      <c r="G56" s="28">
        <v>800</v>
      </c>
      <c r="H56" s="26"/>
      <c r="I56" s="123"/>
      <c r="J56" s="119"/>
    </row>
    <row r="57" spans="1:10" ht="18" customHeight="1">
      <c r="A57" s="23">
        <v>52</v>
      </c>
      <c r="B57" s="68" t="s">
        <v>259</v>
      </c>
      <c r="C57" s="74" t="s">
        <v>275</v>
      </c>
      <c r="D57" s="74" t="s">
        <v>276</v>
      </c>
      <c r="E57" s="73" t="s">
        <v>274</v>
      </c>
      <c r="F57" s="24"/>
      <c r="G57" s="28">
        <v>1000</v>
      </c>
      <c r="H57" s="26"/>
      <c r="I57" s="123"/>
      <c r="J57" s="119"/>
    </row>
    <row r="58" spans="1:10" ht="18" customHeight="1">
      <c r="A58" s="23">
        <v>53</v>
      </c>
      <c r="B58" s="68" t="s">
        <v>259</v>
      </c>
      <c r="C58" s="74" t="s">
        <v>277</v>
      </c>
      <c r="D58" s="74" t="s">
        <v>278</v>
      </c>
      <c r="E58" s="73" t="s">
        <v>274</v>
      </c>
      <c r="F58" s="24"/>
      <c r="G58" s="28">
        <v>1000</v>
      </c>
      <c r="H58" s="26"/>
      <c r="I58" s="123"/>
      <c r="J58" s="119"/>
    </row>
    <row r="59" spans="1:10" ht="18" customHeight="1">
      <c r="A59" s="23">
        <v>54</v>
      </c>
      <c r="B59" s="68" t="s">
        <v>259</v>
      </c>
      <c r="C59" s="74" t="s">
        <v>279</v>
      </c>
      <c r="D59" s="74" t="s">
        <v>280</v>
      </c>
      <c r="E59" s="73" t="s">
        <v>274</v>
      </c>
      <c r="F59" s="24"/>
      <c r="G59" s="28">
        <v>1000</v>
      </c>
      <c r="H59" s="26"/>
      <c r="I59" s="123"/>
      <c r="J59" s="119"/>
    </row>
    <row r="60" spans="1:10" ht="18" customHeight="1">
      <c r="A60" s="23">
        <v>55</v>
      </c>
      <c r="B60" s="68" t="s">
        <v>259</v>
      </c>
      <c r="C60" s="74" t="s">
        <v>281</v>
      </c>
      <c r="D60" s="74" t="s">
        <v>280</v>
      </c>
      <c r="E60" s="73" t="s">
        <v>274</v>
      </c>
      <c r="F60" s="24"/>
      <c r="G60" s="28">
        <v>3000</v>
      </c>
      <c r="H60" s="26"/>
      <c r="I60" s="123"/>
      <c r="J60" s="119"/>
    </row>
    <row r="61" spans="1:10" ht="18" customHeight="1">
      <c r="A61" s="23">
        <v>56</v>
      </c>
      <c r="B61" s="68" t="s">
        <v>259</v>
      </c>
      <c r="C61" s="74" t="s">
        <v>282</v>
      </c>
      <c r="D61" s="74"/>
      <c r="E61" s="73" t="s">
        <v>274</v>
      </c>
      <c r="F61" s="24"/>
      <c r="G61" s="28">
        <v>1000</v>
      </c>
      <c r="H61" s="26"/>
      <c r="I61" s="123"/>
      <c r="J61" s="119"/>
    </row>
    <row r="62" spans="1:10" ht="18" customHeight="1">
      <c r="A62" s="23">
        <v>57</v>
      </c>
      <c r="B62" s="68" t="s">
        <v>259</v>
      </c>
      <c r="C62" s="74" t="s">
        <v>283</v>
      </c>
      <c r="D62" s="74"/>
      <c r="E62" s="73" t="s">
        <v>274</v>
      </c>
      <c r="F62" s="24"/>
      <c r="G62" s="28">
        <v>1000</v>
      </c>
      <c r="H62" s="26"/>
      <c r="I62" s="123"/>
      <c r="J62" s="119"/>
    </row>
    <row r="63" spans="1:10" ht="18" customHeight="1">
      <c r="A63" s="23">
        <v>58</v>
      </c>
      <c r="B63" s="68" t="s">
        <v>259</v>
      </c>
      <c r="C63" s="74" t="s">
        <v>284</v>
      </c>
      <c r="D63" s="74" t="s">
        <v>285</v>
      </c>
      <c r="E63" s="73" t="s">
        <v>274</v>
      </c>
      <c r="F63" s="24"/>
      <c r="G63" s="28">
        <v>600</v>
      </c>
      <c r="H63" s="26"/>
      <c r="I63" s="123"/>
      <c r="J63" s="119"/>
    </row>
    <row r="64" spans="1:10" ht="18" customHeight="1">
      <c r="A64" s="23">
        <v>59</v>
      </c>
      <c r="B64" s="68" t="s">
        <v>259</v>
      </c>
      <c r="C64" s="74" t="s">
        <v>286</v>
      </c>
      <c r="D64" s="74"/>
      <c r="E64" s="73" t="s">
        <v>274</v>
      </c>
      <c r="F64" s="24"/>
      <c r="G64" s="28">
        <v>1889</v>
      </c>
      <c r="H64" s="26"/>
      <c r="I64" s="123"/>
      <c r="J64" s="119"/>
    </row>
    <row r="65" spans="1:10" ht="18" customHeight="1">
      <c r="A65" s="23">
        <v>60</v>
      </c>
      <c r="B65" s="68" t="s">
        <v>259</v>
      </c>
      <c r="C65" s="74" t="s">
        <v>287</v>
      </c>
      <c r="D65" s="74"/>
      <c r="E65" s="73" t="s">
        <v>274</v>
      </c>
      <c r="F65" s="66"/>
      <c r="G65" s="28"/>
      <c r="H65" s="66" t="s">
        <v>343</v>
      </c>
      <c r="I65" s="123"/>
      <c r="J65" s="119"/>
    </row>
    <row r="66" spans="1:10" ht="18" customHeight="1">
      <c r="A66" s="23">
        <v>61</v>
      </c>
      <c r="B66" s="68" t="s">
        <v>259</v>
      </c>
      <c r="C66" s="74" t="s">
        <v>288</v>
      </c>
      <c r="D66" s="74" t="s">
        <v>289</v>
      </c>
      <c r="E66" s="73" t="s">
        <v>274</v>
      </c>
      <c r="F66" s="24"/>
      <c r="G66" s="28">
        <v>10000</v>
      </c>
      <c r="H66" s="26"/>
      <c r="I66" s="123"/>
      <c r="J66" s="119"/>
    </row>
    <row r="67" spans="1:10" ht="18" customHeight="1">
      <c r="A67" s="23">
        <v>62</v>
      </c>
      <c r="B67" s="68" t="s">
        <v>259</v>
      </c>
      <c r="C67" s="74" t="s">
        <v>290</v>
      </c>
      <c r="D67" s="74" t="s">
        <v>289</v>
      </c>
      <c r="E67" s="73" t="s">
        <v>274</v>
      </c>
      <c r="F67" s="24"/>
      <c r="G67" s="28">
        <v>3888</v>
      </c>
      <c r="H67" s="26"/>
      <c r="I67" s="123"/>
      <c r="J67" s="119"/>
    </row>
    <row r="68" spans="1:10" ht="18" customHeight="1">
      <c r="A68" s="23">
        <v>63</v>
      </c>
      <c r="B68" s="68" t="s">
        <v>259</v>
      </c>
      <c r="C68" s="74" t="s">
        <v>291</v>
      </c>
      <c r="D68" s="74" t="s">
        <v>278</v>
      </c>
      <c r="E68" s="73" t="s">
        <v>274</v>
      </c>
      <c r="F68" s="24"/>
      <c r="G68" s="28">
        <v>6888</v>
      </c>
      <c r="H68" s="26"/>
      <c r="I68" s="123"/>
      <c r="J68" s="119"/>
    </row>
    <row r="69" spans="1:10" ht="18" customHeight="1">
      <c r="A69" s="23">
        <v>64</v>
      </c>
      <c r="B69" s="68" t="s">
        <v>259</v>
      </c>
      <c r="C69" s="74" t="s">
        <v>292</v>
      </c>
      <c r="D69" s="74"/>
      <c r="E69" s="73" t="s">
        <v>274</v>
      </c>
      <c r="F69" s="24"/>
      <c r="G69" s="28">
        <v>6888</v>
      </c>
      <c r="H69" s="26"/>
      <c r="I69" s="123"/>
      <c r="J69" s="119"/>
    </row>
    <row r="70" spans="1:10" ht="18" customHeight="1">
      <c r="A70" s="23">
        <v>65</v>
      </c>
      <c r="B70" s="68" t="s">
        <v>259</v>
      </c>
      <c r="C70" s="74" t="s">
        <v>293</v>
      </c>
      <c r="D70" s="74" t="s">
        <v>294</v>
      </c>
      <c r="E70" s="73" t="s">
        <v>274</v>
      </c>
      <c r="F70" s="24"/>
      <c r="G70" s="28">
        <v>6888</v>
      </c>
      <c r="H70" s="26"/>
      <c r="I70" s="123"/>
      <c r="J70" s="119"/>
    </row>
    <row r="71" spans="1:10" ht="18" customHeight="1">
      <c r="A71" s="23">
        <v>66</v>
      </c>
      <c r="B71" s="68" t="s">
        <v>259</v>
      </c>
      <c r="C71" s="74" t="s">
        <v>295</v>
      </c>
      <c r="D71" s="74" t="s">
        <v>276</v>
      </c>
      <c r="E71" s="73" t="s">
        <v>274</v>
      </c>
      <c r="F71" s="24"/>
      <c r="G71" s="28">
        <v>6888</v>
      </c>
      <c r="H71" s="26"/>
      <c r="I71" s="123"/>
      <c r="J71" s="119"/>
    </row>
    <row r="72" spans="1:10" ht="18" customHeight="1">
      <c r="A72" s="23">
        <v>67</v>
      </c>
      <c r="B72" s="68" t="s">
        <v>259</v>
      </c>
      <c r="C72" s="74" t="s">
        <v>296</v>
      </c>
      <c r="D72" s="74" t="s">
        <v>280</v>
      </c>
      <c r="E72" s="73" t="s">
        <v>274</v>
      </c>
      <c r="F72" s="24"/>
      <c r="G72" s="28">
        <v>16800</v>
      </c>
      <c r="H72" s="26"/>
      <c r="I72" s="123"/>
      <c r="J72" s="119"/>
    </row>
    <row r="73" spans="1:10" ht="18" customHeight="1">
      <c r="A73" s="23">
        <v>68</v>
      </c>
      <c r="B73" s="68" t="s">
        <v>259</v>
      </c>
      <c r="C73" s="74" t="s">
        <v>297</v>
      </c>
      <c r="D73" s="74"/>
      <c r="E73" s="73" t="s">
        <v>274</v>
      </c>
      <c r="F73" s="66"/>
      <c r="G73" s="28">
        <v>10000</v>
      </c>
      <c r="H73" s="70"/>
      <c r="I73" s="123"/>
      <c r="J73" s="119"/>
    </row>
    <row r="74" spans="1:10" ht="18" customHeight="1">
      <c r="A74" s="23">
        <v>69</v>
      </c>
      <c r="B74" s="68" t="s">
        <v>259</v>
      </c>
      <c r="C74" s="74" t="s">
        <v>298</v>
      </c>
      <c r="D74" s="74" t="s">
        <v>299</v>
      </c>
      <c r="E74" s="73" t="s">
        <v>274</v>
      </c>
      <c r="F74" s="24"/>
      <c r="G74" s="28">
        <v>10000</v>
      </c>
      <c r="H74" s="26"/>
      <c r="I74" s="123"/>
      <c r="J74" s="119"/>
    </row>
    <row r="75" spans="1:10" ht="18" customHeight="1">
      <c r="A75" s="23">
        <v>70</v>
      </c>
      <c r="B75" s="68" t="s">
        <v>259</v>
      </c>
      <c r="C75" s="74" t="s">
        <v>300</v>
      </c>
      <c r="D75" s="74"/>
      <c r="E75" s="73" t="s">
        <v>274</v>
      </c>
      <c r="F75" s="66"/>
      <c r="G75" s="28">
        <v>10000</v>
      </c>
      <c r="H75" s="70"/>
      <c r="I75" s="123"/>
      <c r="J75" s="119"/>
    </row>
    <row r="76" spans="1:10" ht="18" customHeight="1">
      <c r="A76" s="23">
        <v>71</v>
      </c>
      <c r="B76" s="68" t="s">
        <v>259</v>
      </c>
      <c r="C76" s="74" t="s">
        <v>301</v>
      </c>
      <c r="D76" s="74"/>
      <c r="E76" s="73" t="s">
        <v>274</v>
      </c>
      <c r="F76" s="66"/>
      <c r="G76" s="28">
        <v>10000</v>
      </c>
      <c r="H76" s="70"/>
      <c r="I76" s="123"/>
      <c r="J76" s="119"/>
    </row>
    <row r="77" spans="1:10" ht="18" customHeight="1">
      <c r="A77" s="23">
        <v>72</v>
      </c>
      <c r="B77" s="68" t="s">
        <v>259</v>
      </c>
      <c r="C77" s="74" t="s">
        <v>296</v>
      </c>
      <c r="D77" s="74" t="s">
        <v>280</v>
      </c>
      <c r="E77" s="73" t="s">
        <v>302</v>
      </c>
      <c r="F77" s="66" t="s">
        <v>303</v>
      </c>
      <c r="G77" s="28"/>
      <c r="H77" s="70">
        <v>3800</v>
      </c>
      <c r="I77" s="123"/>
      <c r="J77" s="119"/>
    </row>
    <row r="78" spans="1:10" ht="18" customHeight="1">
      <c r="A78" s="23">
        <v>73</v>
      </c>
      <c r="B78" s="68" t="s">
        <v>259</v>
      </c>
      <c r="C78" s="74" t="s">
        <v>296</v>
      </c>
      <c r="D78" s="74" t="s">
        <v>280</v>
      </c>
      <c r="E78" s="73" t="s">
        <v>304</v>
      </c>
      <c r="F78" s="66" t="s">
        <v>305</v>
      </c>
      <c r="G78" s="28"/>
      <c r="H78" s="70">
        <v>9800</v>
      </c>
      <c r="I78" s="123"/>
      <c r="J78" s="119"/>
    </row>
    <row r="79" spans="1:10" ht="18" customHeight="1">
      <c r="A79" s="23">
        <v>74</v>
      </c>
      <c r="B79" s="68" t="s">
        <v>259</v>
      </c>
      <c r="C79" s="74" t="s">
        <v>306</v>
      </c>
      <c r="D79" s="74" t="s">
        <v>307</v>
      </c>
      <c r="E79" s="73" t="s">
        <v>308</v>
      </c>
      <c r="F79" s="66" t="s">
        <v>309</v>
      </c>
      <c r="G79" s="28"/>
      <c r="H79" s="26">
        <v>4000</v>
      </c>
      <c r="I79" s="123"/>
      <c r="J79" s="119"/>
    </row>
    <row r="80" spans="1:10" ht="18" customHeight="1">
      <c r="A80" s="23">
        <v>75</v>
      </c>
      <c r="B80" s="68" t="s">
        <v>259</v>
      </c>
      <c r="C80" s="74" t="s">
        <v>291</v>
      </c>
      <c r="D80" s="74" t="s">
        <v>278</v>
      </c>
      <c r="E80" s="73" t="s">
        <v>310</v>
      </c>
      <c r="F80" s="66" t="s">
        <v>305</v>
      </c>
      <c r="G80" s="28"/>
      <c r="H80" s="70">
        <v>5000</v>
      </c>
      <c r="I80" s="123"/>
      <c r="J80" s="119"/>
    </row>
    <row r="81" spans="1:10" ht="18" customHeight="1">
      <c r="A81" s="23">
        <v>76</v>
      </c>
      <c r="B81" s="68" t="s">
        <v>259</v>
      </c>
      <c r="C81" s="74" t="s">
        <v>311</v>
      </c>
      <c r="D81" s="74" t="s">
        <v>312</v>
      </c>
      <c r="E81" s="73" t="s">
        <v>313</v>
      </c>
      <c r="F81" s="66" t="s">
        <v>314</v>
      </c>
      <c r="G81" s="28"/>
      <c r="H81" s="70">
        <v>2000</v>
      </c>
      <c r="I81" s="123"/>
      <c r="J81" s="119"/>
    </row>
    <row r="82" spans="1:10" ht="18" customHeight="1">
      <c r="A82" s="23">
        <v>77</v>
      </c>
      <c r="B82" s="68" t="s">
        <v>259</v>
      </c>
      <c r="C82" s="74" t="s">
        <v>300</v>
      </c>
      <c r="D82" s="74"/>
      <c r="E82" s="73" t="s">
        <v>315</v>
      </c>
      <c r="F82" s="66" t="s">
        <v>316</v>
      </c>
      <c r="G82" s="28"/>
      <c r="H82" s="26">
        <v>5800</v>
      </c>
      <c r="I82" s="123"/>
      <c r="J82" s="119"/>
    </row>
    <row r="83" spans="1:10" ht="18" customHeight="1">
      <c r="A83" s="23">
        <v>78</v>
      </c>
      <c r="B83" s="68" t="s">
        <v>259</v>
      </c>
      <c r="C83" s="74" t="s">
        <v>300</v>
      </c>
      <c r="D83" s="74"/>
      <c r="E83" s="73" t="s">
        <v>317</v>
      </c>
      <c r="F83" s="66" t="s">
        <v>303</v>
      </c>
      <c r="G83" s="28"/>
      <c r="H83" s="70">
        <v>4988</v>
      </c>
      <c r="I83" s="123"/>
      <c r="J83" s="119"/>
    </row>
    <row r="84" spans="1:10" ht="18" customHeight="1">
      <c r="A84" s="23">
        <v>79</v>
      </c>
      <c r="B84" s="68" t="s">
        <v>259</v>
      </c>
      <c r="C84" s="74" t="s">
        <v>318</v>
      </c>
      <c r="D84" s="74" t="s">
        <v>319</v>
      </c>
      <c r="E84" s="73" t="s">
        <v>320</v>
      </c>
      <c r="F84" s="66" t="s">
        <v>321</v>
      </c>
      <c r="G84" s="28"/>
      <c r="H84" s="26">
        <v>4448</v>
      </c>
      <c r="I84" s="123"/>
      <c r="J84" s="119"/>
    </row>
    <row r="85" spans="1:10" ht="18" customHeight="1">
      <c r="A85" s="23">
        <v>80</v>
      </c>
      <c r="B85" s="68" t="s">
        <v>259</v>
      </c>
      <c r="C85" s="74" t="s">
        <v>322</v>
      </c>
      <c r="D85" s="74" t="s">
        <v>323</v>
      </c>
      <c r="E85" s="73" t="s">
        <v>324</v>
      </c>
      <c r="F85" s="66" t="s">
        <v>325</v>
      </c>
      <c r="G85" s="28"/>
      <c r="H85" s="26">
        <v>3000</v>
      </c>
      <c r="I85" s="123"/>
      <c r="J85" s="119"/>
    </row>
    <row r="86" spans="1:10" ht="18" customHeight="1">
      <c r="A86" s="23">
        <v>81</v>
      </c>
      <c r="B86" s="68" t="s">
        <v>259</v>
      </c>
      <c r="C86" s="74" t="s">
        <v>326</v>
      </c>
      <c r="D86" s="74" t="s">
        <v>327</v>
      </c>
      <c r="E86" s="73" t="s">
        <v>328</v>
      </c>
      <c r="F86" s="24"/>
      <c r="G86" s="28">
        <v>500</v>
      </c>
      <c r="H86" s="26"/>
      <c r="I86" s="123"/>
      <c r="J86" s="119"/>
    </row>
    <row r="87" spans="1:10" ht="18" customHeight="1">
      <c r="A87" s="23">
        <v>82</v>
      </c>
      <c r="B87" s="68" t="s">
        <v>259</v>
      </c>
      <c r="C87" s="74" t="s">
        <v>329</v>
      </c>
      <c r="D87" s="74" t="s">
        <v>278</v>
      </c>
      <c r="E87" s="73" t="s">
        <v>328</v>
      </c>
      <c r="F87" s="24"/>
      <c r="G87" s="28">
        <v>300</v>
      </c>
      <c r="H87" s="26"/>
      <c r="I87" s="123"/>
      <c r="J87" s="119"/>
    </row>
    <row r="88" spans="1:10" ht="18" customHeight="1">
      <c r="A88" s="23">
        <v>83</v>
      </c>
      <c r="B88" s="68" t="s">
        <v>259</v>
      </c>
      <c r="C88" s="74" t="s">
        <v>330</v>
      </c>
      <c r="D88" s="74" t="s">
        <v>299</v>
      </c>
      <c r="E88" s="73" t="s">
        <v>328</v>
      </c>
      <c r="F88" s="24"/>
      <c r="G88" s="28">
        <v>688</v>
      </c>
      <c r="H88" s="26"/>
      <c r="I88" s="123"/>
      <c r="J88" s="119"/>
    </row>
    <row r="89" spans="1:10" ht="18" customHeight="1">
      <c r="A89" s="23">
        <v>84</v>
      </c>
      <c r="B89" s="68" t="s">
        <v>259</v>
      </c>
      <c r="C89" s="74" t="s">
        <v>331</v>
      </c>
      <c r="D89" s="74" t="s">
        <v>332</v>
      </c>
      <c r="E89" s="73" t="s">
        <v>328</v>
      </c>
      <c r="F89" s="24"/>
      <c r="G89" s="28">
        <v>200</v>
      </c>
      <c r="H89" s="26"/>
      <c r="I89" s="123"/>
      <c r="J89" s="119"/>
    </row>
    <row r="90" spans="1:10" ht="18" customHeight="1">
      <c r="A90" s="23">
        <v>85</v>
      </c>
      <c r="B90" s="68" t="s">
        <v>259</v>
      </c>
      <c r="C90" s="74" t="s">
        <v>333</v>
      </c>
      <c r="D90" s="74" t="s">
        <v>334</v>
      </c>
      <c r="E90" s="73" t="s">
        <v>328</v>
      </c>
      <c r="F90" s="24"/>
      <c r="G90" s="28">
        <v>200</v>
      </c>
      <c r="H90" s="26"/>
      <c r="I90" s="123"/>
      <c r="J90" s="119"/>
    </row>
    <row r="91" spans="1:10" ht="18" customHeight="1">
      <c r="A91" s="23">
        <v>86</v>
      </c>
      <c r="B91" s="68" t="s">
        <v>410</v>
      </c>
      <c r="C91" s="74"/>
      <c r="D91" s="286" t="s">
        <v>411</v>
      </c>
      <c r="E91" s="287"/>
      <c r="F91" s="288"/>
      <c r="G91" s="28"/>
      <c r="H91" s="26"/>
      <c r="I91" s="123">
        <v>-2</v>
      </c>
      <c r="J91" s="119"/>
    </row>
    <row r="92" spans="1:10" ht="18" customHeight="1">
      <c r="A92" s="23">
        <v>87</v>
      </c>
      <c r="B92" s="68" t="s">
        <v>335</v>
      </c>
      <c r="C92" s="74"/>
      <c r="D92" s="286" t="s">
        <v>424</v>
      </c>
      <c r="E92" s="287"/>
      <c r="F92" s="288"/>
      <c r="G92" s="28"/>
      <c r="H92" s="26"/>
      <c r="I92" s="123">
        <v>-29640</v>
      </c>
      <c r="J92" s="119"/>
    </row>
    <row r="93" spans="1:10" ht="18" customHeight="1">
      <c r="A93" s="23">
        <v>88</v>
      </c>
      <c r="B93" s="68" t="s">
        <v>335</v>
      </c>
      <c r="C93" s="74"/>
      <c r="D93" s="286" t="s">
        <v>336</v>
      </c>
      <c r="E93" s="287"/>
      <c r="F93" s="288"/>
      <c r="G93" s="28"/>
      <c r="H93" s="26"/>
      <c r="I93" s="123">
        <v>-195</v>
      </c>
      <c r="J93" s="119"/>
    </row>
    <row r="94" spans="1:10" ht="18" customHeight="1">
      <c r="A94" s="23">
        <v>89</v>
      </c>
      <c r="B94" s="68" t="s">
        <v>335</v>
      </c>
      <c r="C94" s="74"/>
      <c r="D94" s="286" t="s">
        <v>337</v>
      </c>
      <c r="E94" s="287"/>
      <c r="F94" s="288"/>
      <c r="G94" s="28"/>
      <c r="H94" s="26"/>
      <c r="I94" s="123">
        <v>-125</v>
      </c>
      <c r="J94" s="119"/>
    </row>
    <row r="95" spans="1:10" ht="31.5" customHeight="1">
      <c r="A95" s="23">
        <v>90</v>
      </c>
      <c r="B95" s="68" t="s">
        <v>335</v>
      </c>
      <c r="C95" s="74"/>
      <c r="D95" s="314" t="s">
        <v>423</v>
      </c>
      <c r="E95" s="315"/>
      <c r="F95" s="316"/>
      <c r="G95" s="28"/>
      <c r="H95" s="26"/>
      <c r="I95" s="123">
        <v>-60800</v>
      </c>
      <c r="J95" s="119"/>
    </row>
    <row r="96" spans="1:10" ht="18" customHeight="1">
      <c r="A96" s="23">
        <v>91</v>
      </c>
      <c r="B96" s="68" t="s">
        <v>338</v>
      </c>
      <c r="C96" s="74" t="s">
        <v>339</v>
      </c>
      <c r="D96" s="74"/>
      <c r="E96" s="73" t="s">
        <v>340</v>
      </c>
      <c r="F96" s="24"/>
      <c r="G96" s="28">
        <v>200</v>
      </c>
      <c r="H96" s="26"/>
      <c r="I96" s="123"/>
      <c r="J96" s="119"/>
    </row>
    <row r="97" spans="1:10" ht="18" customHeight="1">
      <c r="A97" s="23">
        <v>92</v>
      </c>
      <c r="B97" s="68" t="s">
        <v>338</v>
      </c>
      <c r="C97" s="74" t="s">
        <v>341</v>
      </c>
      <c r="D97" s="74" t="s">
        <v>342</v>
      </c>
      <c r="E97" s="73" t="s">
        <v>340</v>
      </c>
      <c r="F97" s="24"/>
      <c r="G97" s="28">
        <v>388</v>
      </c>
      <c r="H97" s="26"/>
      <c r="I97" s="123"/>
      <c r="J97" s="119"/>
    </row>
    <row r="98" spans="1:10" ht="18" customHeight="1">
      <c r="A98" s="23">
        <v>93</v>
      </c>
      <c r="B98" s="68" t="s">
        <v>338</v>
      </c>
      <c r="C98" s="74" t="s">
        <v>412</v>
      </c>
      <c r="D98" s="74" t="s">
        <v>413</v>
      </c>
      <c r="E98" s="73" t="s">
        <v>151</v>
      </c>
      <c r="F98" s="24"/>
      <c r="G98" s="28">
        <v>1388.88</v>
      </c>
      <c r="H98" s="26"/>
      <c r="I98" s="123"/>
      <c r="J98" s="119"/>
    </row>
    <row r="99" spans="1:10" ht="18" customHeight="1">
      <c r="A99" s="23">
        <v>94</v>
      </c>
      <c r="B99" s="68" t="s">
        <v>338</v>
      </c>
      <c r="C99" s="74" t="s">
        <v>414</v>
      </c>
      <c r="D99" s="74" t="s">
        <v>415</v>
      </c>
      <c r="E99" s="73" t="s">
        <v>151</v>
      </c>
      <c r="F99" s="24"/>
      <c r="G99" s="28">
        <v>100</v>
      </c>
      <c r="H99" s="26"/>
      <c r="I99" s="123"/>
      <c r="J99" s="119"/>
    </row>
    <row r="100" spans="1:10" ht="18" customHeight="1">
      <c r="A100" s="23">
        <v>95</v>
      </c>
      <c r="B100" s="68" t="s">
        <v>416</v>
      </c>
      <c r="C100" s="74" t="s">
        <v>417</v>
      </c>
      <c r="D100" s="74" t="s">
        <v>418</v>
      </c>
      <c r="E100" s="73" t="s">
        <v>151</v>
      </c>
      <c r="F100" s="24"/>
      <c r="G100" s="28">
        <v>200</v>
      </c>
      <c r="H100" s="26"/>
      <c r="I100" s="123"/>
      <c r="J100" s="119"/>
    </row>
    <row r="101" spans="1:10" ht="18" customHeight="1">
      <c r="A101" s="23">
        <v>96</v>
      </c>
      <c r="B101" s="68" t="s">
        <v>419</v>
      </c>
      <c r="C101" s="74" t="s">
        <v>420</v>
      </c>
      <c r="D101" s="74"/>
      <c r="E101" s="73" t="s">
        <v>151</v>
      </c>
      <c r="F101" s="24"/>
      <c r="G101" s="28">
        <v>1200</v>
      </c>
      <c r="H101" s="26"/>
      <c r="I101" s="123"/>
      <c r="J101" s="119"/>
    </row>
    <row r="102" spans="1:10" ht="18" customHeight="1">
      <c r="A102" s="23">
        <v>97</v>
      </c>
      <c r="B102" s="68" t="s">
        <v>425</v>
      </c>
      <c r="C102" s="74" t="s">
        <v>426</v>
      </c>
      <c r="D102" s="74" t="s">
        <v>427</v>
      </c>
      <c r="E102" s="73" t="s">
        <v>428</v>
      </c>
      <c r="F102" s="66" t="s">
        <v>429</v>
      </c>
      <c r="G102" s="28"/>
      <c r="H102" s="26">
        <v>3388</v>
      </c>
      <c r="I102" s="123"/>
      <c r="J102" s="119"/>
    </row>
    <row r="103" spans="1:10" ht="18" customHeight="1">
      <c r="A103" s="23">
        <v>98</v>
      </c>
      <c r="B103" s="68" t="s">
        <v>430</v>
      </c>
      <c r="C103" s="74" t="s">
        <v>431</v>
      </c>
      <c r="D103" s="74" t="s">
        <v>432</v>
      </c>
      <c r="E103" s="73" t="s">
        <v>433</v>
      </c>
      <c r="F103" s="27" t="s">
        <v>434</v>
      </c>
      <c r="G103" s="28">
        <v>200</v>
      </c>
      <c r="H103" s="26"/>
      <c r="I103" s="123"/>
      <c r="J103" s="119"/>
    </row>
    <row r="104" spans="1:10" ht="18" customHeight="1">
      <c r="A104" s="23">
        <v>99</v>
      </c>
      <c r="B104" s="68" t="s">
        <v>435</v>
      </c>
      <c r="C104" s="74" t="s">
        <v>436</v>
      </c>
      <c r="D104" s="74" t="s">
        <v>437</v>
      </c>
      <c r="E104" s="73" t="s">
        <v>151</v>
      </c>
      <c r="F104" s="24"/>
      <c r="G104" s="28">
        <v>3800</v>
      </c>
      <c r="H104" s="26"/>
      <c r="I104" s="123"/>
      <c r="J104" s="119"/>
    </row>
    <row r="105" spans="1:10" ht="18" customHeight="1">
      <c r="A105" s="23">
        <v>100</v>
      </c>
      <c r="B105" s="68" t="s">
        <v>439</v>
      </c>
      <c r="C105" s="74"/>
      <c r="D105" s="283" t="s">
        <v>440</v>
      </c>
      <c r="E105" s="284"/>
      <c r="F105" s="285"/>
      <c r="G105" s="28"/>
      <c r="H105" s="26"/>
      <c r="I105" s="123">
        <v>-3500</v>
      </c>
      <c r="J105" s="119"/>
    </row>
    <row r="106" spans="1:10" ht="18" customHeight="1">
      <c r="A106" s="23">
        <v>101</v>
      </c>
      <c r="B106" s="68" t="s">
        <v>441</v>
      </c>
      <c r="C106" s="74" t="s">
        <v>420</v>
      </c>
      <c r="D106" s="74"/>
      <c r="E106" s="73" t="s">
        <v>442</v>
      </c>
      <c r="F106" s="66" t="s">
        <v>443</v>
      </c>
      <c r="G106" s="28"/>
      <c r="H106" s="26">
        <v>601</v>
      </c>
      <c r="I106" s="123"/>
      <c r="J106" s="119"/>
    </row>
    <row r="107" spans="1:10" ht="18" customHeight="1">
      <c r="A107" s="23">
        <v>102</v>
      </c>
      <c r="B107" s="68" t="s">
        <v>441</v>
      </c>
      <c r="C107" s="74" t="s">
        <v>444</v>
      </c>
      <c r="D107" s="74" t="s">
        <v>445</v>
      </c>
      <c r="E107" s="73" t="s">
        <v>446</v>
      </c>
      <c r="F107" s="66" t="s">
        <v>447</v>
      </c>
      <c r="G107" s="28"/>
      <c r="H107" s="26">
        <v>590</v>
      </c>
      <c r="I107" s="123"/>
      <c r="J107" s="119"/>
    </row>
    <row r="108" spans="1:10" ht="18" customHeight="1">
      <c r="A108" s="23">
        <v>103</v>
      </c>
      <c r="B108" s="68" t="s">
        <v>441</v>
      </c>
      <c r="C108" s="74" t="s">
        <v>167</v>
      </c>
      <c r="D108" s="72" t="s">
        <v>238</v>
      </c>
      <c r="E108" s="72" t="s">
        <v>169</v>
      </c>
      <c r="F108" s="66" t="s">
        <v>448</v>
      </c>
      <c r="G108" s="28"/>
      <c r="H108" s="26">
        <v>108</v>
      </c>
      <c r="I108" s="123"/>
      <c r="J108" s="119"/>
    </row>
    <row r="109" spans="1:10" ht="18" customHeight="1">
      <c r="A109" s="23">
        <v>104</v>
      </c>
      <c r="B109" s="68" t="s">
        <v>441</v>
      </c>
      <c r="C109" s="74" t="s">
        <v>180</v>
      </c>
      <c r="D109" s="74" t="s">
        <v>181</v>
      </c>
      <c r="E109" s="73" t="s">
        <v>449</v>
      </c>
      <c r="F109" s="66" t="s">
        <v>447</v>
      </c>
      <c r="G109" s="28"/>
      <c r="H109" s="26">
        <v>452</v>
      </c>
      <c r="I109" s="123"/>
      <c r="J109" s="119"/>
    </row>
    <row r="110" spans="1:10" ht="18" customHeight="1">
      <c r="A110" s="23">
        <v>105</v>
      </c>
      <c r="B110" s="68" t="s">
        <v>455</v>
      </c>
      <c r="C110" s="74"/>
      <c r="D110" s="286" t="s">
        <v>411</v>
      </c>
      <c r="E110" s="287"/>
      <c r="F110" s="288"/>
      <c r="G110" s="28"/>
      <c r="H110" s="26"/>
      <c r="I110" s="123">
        <v>-2</v>
      </c>
      <c r="J110" s="119"/>
    </row>
    <row r="111" spans="1:10" ht="18" customHeight="1">
      <c r="A111" s="23">
        <v>106</v>
      </c>
      <c r="B111" s="68" t="s">
        <v>466</v>
      </c>
      <c r="C111" s="74"/>
      <c r="D111" s="280" t="s">
        <v>467</v>
      </c>
      <c r="E111" s="281"/>
      <c r="F111" s="282"/>
      <c r="G111" s="28"/>
      <c r="H111" s="26"/>
      <c r="I111" s="123">
        <v>-5000</v>
      </c>
      <c r="J111" s="119"/>
    </row>
    <row r="112" spans="1:10" ht="18" customHeight="1">
      <c r="A112" s="23">
        <v>107</v>
      </c>
      <c r="B112" s="68" t="s">
        <v>469</v>
      </c>
      <c r="C112" s="74" t="s">
        <v>470</v>
      </c>
      <c r="D112" s="74" t="s">
        <v>471</v>
      </c>
      <c r="E112" s="73" t="s">
        <v>472</v>
      </c>
      <c r="F112" s="24"/>
      <c r="G112" s="28">
        <v>300</v>
      </c>
      <c r="H112" s="26"/>
      <c r="I112" s="123"/>
      <c r="J112" s="119"/>
    </row>
    <row r="113" spans="1:10" ht="18" customHeight="1">
      <c r="A113" s="23">
        <v>108</v>
      </c>
      <c r="B113" s="68" t="s">
        <v>469</v>
      </c>
      <c r="C113" s="74" t="s">
        <v>473</v>
      </c>
      <c r="D113" s="74"/>
      <c r="E113" s="73" t="s">
        <v>472</v>
      </c>
      <c r="F113" s="24"/>
      <c r="G113" s="28">
        <v>388</v>
      </c>
      <c r="H113" s="26"/>
      <c r="I113" s="123"/>
      <c r="J113" s="119"/>
    </row>
    <row r="114" spans="1:10" ht="18" customHeight="1">
      <c r="A114" s="23">
        <v>109</v>
      </c>
      <c r="B114" s="68" t="s">
        <v>469</v>
      </c>
      <c r="C114" s="74" t="s">
        <v>474</v>
      </c>
      <c r="D114" s="74" t="s">
        <v>475</v>
      </c>
      <c r="E114" s="73" t="s">
        <v>472</v>
      </c>
      <c r="F114" s="24"/>
      <c r="G114" s="28">
        <v>288</v>
      </c>
      <c r="H114" s="26"/>
      <c r="I114" s="123"/>
      <c r="J114" s="119"/>
    </row>
    <row r="115" spans="1:10" ht="18" customHeight="1">
      <c r="A115" s="23">
        <v>110</v>
      </c>
      <c r="B115" s="68" t="s">
        <v>469</v>
      </c>
      <c r="C115" s="74" t="s">
        <v>180</v>
      </c>
      <c r="D115" s="74" t="s">
        <v>181</v>
      </c>
      <c r="E115" s="73" t="s">
        <v>151</v>
      </c>
      <c r="F115" s="24"/>
      <c r="G115" s="28">
        <v>888</v>
      </c>
      <c r="H115" s="26"/>
      <c r="I115" s="123"/>
      <c r="J115" s="119"/>
    </row>
    <row r="116" spans="1:10" ht="18" customHeight="1">
      <c r="A116" s="23">
        <v>111</v>
      </c>
      <c r="B116" s="68" t="s">
        <v>469</v>
      </c>
      <c r="C116" s="74" t="s">
        <v>476</v>
      </c>
      <c r="D116" s="74" t="s">
        <v>477</v>
      </c>
      <c r="E116" s="73" t="s">
        <v>478</v>
      </c>
      <c r="F116" s="66" t="s">
        <v>479</v>
      </c>
      <c r="G116" s="28"/>
      <c r="H116" s="26">
        <v>1168</v>
      </c>
      <c r="I116" s="123"/>
      <c r="J116" s="119"/>
    </row>
    <row r="117" spans="1:10" ht="18" customHeight="1">
      <c r="A117" s="23">
        <v>112</v>
      </c>
      <c r="B117" s="68" t="s">
        <v>469</v>
      </c>
      <c r="C117" s="74" t="s">
        <v>180</v>
      </c>
      <c r="D117" s="74" t="s">
        <v>181</v>
      </c>
      <c r="E117" s="73" t="s">
        <v>480</v>
      </c>
      <c r="F117" s="66" t="s">
        <v>481</v>
      </c>
      <c r="G117" s="28"/>
      <c r="H117" s="26">
        <v>399</v>
      </c>
      <c r="I117" s="123"/>
      <c r="J117" s="119"/>
    </row>
    <row r="118" spans="1:10" ht="18" customHeight="1">
      <c r="A118" s="23">
        <v>113</v>
      </c>
      <c r="B118" s="68" t="s">
        <v>482</v>
      </c>
      <c r="C118" s="74"/>
      <c r="D118" s="286" t="s">
        <v>483</v>
      </c>
      <c r="E118" s="287"/>
      <c r="F118" s="288"/>
      <c r="G118" s="28"/>
      <c r="H118" s="26"/>
      <c r="I118" s="123">
        <v>-320</v>
      </c>
      <c r="J118" s="119"/>
    </row>
    <row r="119" spans="1:10" ht="18" customHeight="1">
      <c r="A119" s="23">
        <v>114</v>
      </c>
      <c r="B119" s="68" t="s">
        <v>484</v>
      </c>
      <c r="C119" s="74" t="s">
        <v>485</v>
      </c>
      <c r="D119" s="74" t="s">
        <v>486</v>
      </c>
      <c r="E119" s="73" t="s">
        <v>487</v>
      </c>
      <c r="F119" s="24"/>
      <c r="G119" s="28">
        <v>200</v>
      </c>
      <c r="H119" s="26"/>
      <c r="I119" s="123"/>
      <c r="J119" s="119"/>
    </row>
    <row r="120" spans="1:10" ht="18" customHeight="1">
      <c r="A120" s="23">
        <v>115</v>
      </c>
      <c r="B120" s="68" t="s">
        <v>490</v>
      </c>
      <c r="C120" s="74" t="s">
        <v>491</v>
      </c>
      <c r="D120" s="74" t="s">
        <v>492</v>
      </c>
      <c r="E120" s="73" t="s">
        <v>151</v>
      </c>
      <c r="F120" s="24"/>
      <c r="G120" s="28">
        <v>388</v>
      </c>
      <c r="H120" s="26"/>
      <c r="I120" s="123"/>
      <c r="J120" s="119"/>
    </row>
    <row r="121" spans="1:10" ht="18" customHeight="1">
      <c r="A121" s="23">
        <v>116</v>
      </c>
      <c r="B121" s="68" t="s">
        <v>490</v>
      </c>
      <c r="C121" s="74" t="s">
        <v>493</v>
      </c>
      <c r="D121" s="74"/>
      <c r="E121" s="73" t="s">
        <v>517</v>
      </c>
      <c r="F121" s="66" t="s">
        <v>494</v>
      </c>
      <c r="G121" s="28"/>
      <c r="H121" s="26">
        <v>158</v>
      </c>
      <c r="I121" s="123"/>
      <c r="J121" s="119"/>
    </row>
    <row r="122" spans="1:10" ht="18" customHeight="1">
      <c r="A122" s="23">
        <v>117</v>
      </c>
      <c r="B122" s="68" t="s">
        <v>490</v>
      </c>
      <c r="C122" s="74" t="s">
        <v>495</v>
      </c>
      <c r="D122" s="74"/>
      <c r="E122" s="73" t="s">
        <v>496</v>
      </c>
      <c r="F122" s="66" t="s">
        <v>494</v>
      </c>
      <c r="G122" s="28"/>
      <c r="H122" s="26">
        <v>158</v>
      </c>
      <c r="I122" s="123"/>
      <c r="J122" s="119"/>
    </row>
    <row r="123" spans="1:10" ht="18" customHeight="1">
      <c r="A123" s="23">
        <v>118</v>
      </c>
      <c r="B123" s="68" t="s">
        <v>490</v>
      </c>
      <c r="C123" s="74" t="s">
        <v>180</v>
      </c>
      <c r="D123" s="74" t="s">
        <v>181</v>
      </c>
      <c r="E123" s="73" t="s">
        <v>497</v>
      </c>
      <c r="F123" s="66" t="s">
        <v>498</v>
      </c>
      <c r="G123" s="28"/>
      <c r="H123" s="26">
        <v>568</v>
      </c>
      <c r="I123" s="123"/>
      <c r="J123" s="119"/>
    </row>
    <row r="124" spans="1:10" ht="18" customHeight="1">
      <c r="A124" s="23">
        <v>119</v>
      </c>
      <c r="B124" s="68" t="s">
        <v>499</v>
      </c>
      <c r="C124" s="74" t="s">
        <v>500</v>
      </c>
      <c r="D124" s="74"/>
      <c r="E124" s="73" t="s">
        <v>501</v>
      </c>
      <c r="F124" s="24"/>
      <c r="G124" s="28">
        <v>88</v>
      </c>
      <c r="H124" s="26"/>
      <c r="I124" s="123"/>
      <c r="J124" s="119"/>
    </row>
    <row r="125" spans="1:10" ht="18" customHeight="1">
      <c r="A125" s="23">
        <v>120</v>
      </c>
      <c r="B125" s="68" t="s">
        <v>502</v>
      </c>
      <c r="C125" s="74"/>
      <c r="D125" s="286" t="s">
        <v>522</v>
      </c>
      <c r="E125" s="287"/>
      <c r="F125" s="288"/>
      <c r="G125" s="28"/>
      <c r="H125" s="26"/>
      <c r="I125" s="123">
        <v>-2600</v>
      </c>
      <c r="J125" s="119"/>
    </row>
    <row r="126" spans="1:10" ht="18" customHeight="1">
      <c r="A126" s="23">
        <v>121</v>
      </c>
      <c r="B126" s="68" t="s">
        <v>502</v>
      </c>
      <c r="C126" s="74" t="s">
        <v>503</v>
      </c>
      <c r="D126" s="74"/>
      <c r="E126" s="73" t="s">
        <v>504</v>
      </c>
      <c r="F126" s="66" t="s">
        <v>505</v>
      </c>
      <c r="G126" s="28"/>
      <c r="H126" s="26">
        <v>190</v>
      </c>
      <c r="I126" s="123"/>
      <c r="J126" s="119"/>
    </row>
    <row r="127" spans="1:10" ht="18" customHeight="1">
      <c r="A127" s="23">
        <v>122</v>
      </c>
      <c r="B127" s="68" t="s">
        <v>502</v>
      </c>
      <c r="C127" s="74" t="s">
        <v>506</v>
      </c>
      <c r="D127" s="74"/>
      <c r="E127" s="73" t="s">
        <v>507</v>
      </c>
      <c r="F127" s="66" t="s">
        <v>508</v>
      </c>
      <c r="G127" s="28"/>
      <c r="H127" s="26">
        <v>318</v>
      </c>
      <c r="I127" s="123"/>
      <c r="J127" s="119"/>
    </row>
    <row r="128" spans="1:10" ht="18" customHeight="1">
      <c r="A128" s="23">
        <v>123</v>
      </c>
      <c r="B128" s="68" t="s">
        <v>502</v>
      </c>
      <c r="C128" s="74" t="s">
        <v>180</v>
      </c>
      <c r="D128" s="74" t="s">
        <v>181</v>
      </c>
      <c r="E128" s="73" t="s">
        <v>509</v>
      </c>
      <c r="F128" s="66" t="s">
        <v>505</v>
      </c>
      <c r="G128" s="28"/>
      <c r="H128" s="26">
        <v>140</v>
      </c>
      <c r="I128" s="123"/>
      <c r="J128" s="119"/>
    </row>
    <row r="129" spans="1:10" ht="18" customHeight="1">
      <c r="A129" s="23">
        <v>124</v>
      </c>
      <c r="B129" s="68" t="s">
        <v>502</v>
      </c>
      <c r="C129" s="74" t="s">
        <v>180</v>
      </c>
      <c r="D129" s="74" t="s">
        <v>181</v>
      </c>
      <c r="E129" s="73" t="s">
        <v>509</v>
      </c>
      <c r="F129" s="66" t="s">
        <v>511</v>
      </c>
      <c r="G129" s="28"/>
      <c r="H129" s="26">
        <v>138</v>
      </c>
      <c r="I129" s="123"/>
      <c r="J129" s="119"/>
    </row>
    <row r="130" spans="1:10" ht="18" customHeight="1">
      <c r="A130" s="23">
        <v>125</v>
      </c>
      <c r="B130" s="68" t="s">
        <v>502</v>
      </c>
      <c r="C130" s="74" t="s">
        <v>180</v>
      </c>
      <c r="D130" s="74" t="s">
        <v>181</v>
      </c>
      <c r="E130" s="73" t="s">
        <v>509</v>
      </c>
      <c r="F130" s="66" t="s">
        <v>510</v>
      </c>
      <c r="G130" s="28"/>
      <c r="H130" s="26">
        <v>140</v>
      </c>
      <c r="I130" s="123"/>
      <c r="J130" s="119"/>
    </row>
    <row r="131" spans="1:10" ht="18" customHeight="1">
      <c r="A131" s="23">
        <v>126</v>
      </c>
      <c r="B131" s="68" t="s">
        <v>512</v>
      </c>
      <c r="C131" s="74"/>
      <c r="D131" s="283" t="s">
        <v>513</v>
      </c>
      <c r="E131" s="284"/>
      <c r="F131" s="285"/>
      <c r="G131" s="28"/>
      <c r="H131" s="26"/>
      <c r="I131" s="123">
        <v>-3500</v>
      </c>
      <c r="J131" s="119"/>
    </row>
    <row r="132" spans="1:10" ht="18" customHeight="1">
      <c r="A132" s="23">
        <v>127</v>
      </c>
      <c r="B132" s="68" t="s">
        <v>515</v>
      </c>
      <c r="C132" s="74" t="s">
        <v>516</v>
      </c>
      <c r="D132" s="74"/>
      <c r="E132" s="73" t="s">
        <v>517</v>
      </c>
      <c r="F132" s="66" t="s">
        <v>518</v>
      </c>
      <c r="G132" s="28"/>
      <c r="H132" s="26">
        <v>198</v>
      </c>
      <c r="I132" s="123"/>
      <c r="J132" s="119"/>
    </row>
    <row r="133" spans="1:10" ht="18" customHeight="1">
      <c r="A133" s="23">
        <v>128</v>
      </c>
      <c r="B133" s="68" t="s">
        <v>515</v>
      </c>
      <c r="C133" s="74" t="s">
        <v>506</v>
      </c>
      <c r="D133" s="74"/>
      <c r="E133" s="73" t="s">
        <v>507</v>
      </c>
      <c r="F133" s="66" t="s">
        <v>519</v>
      </c>
      <c r="G133" s="28"/>
      <c r="H133" s="26">
        <v>488</v>
      </c>
      <c r="I133" s="123"/>
      <c r="J133" s="119"/>
    </row>
    <row r="134" spans="1:10" ht="18" customHeight="1">
      <c r="A134" s="23">
        <v>129</v>
      </c>
      <c r="B134" s="68" t="s">
        <v>515</v>
      </c>
      <c r="C134" s="74" t="s">
        <v>180</v>
      </c>
      <c r="D134" s="74" t="s">
        <v>181</v>
      </c>
      <c r="E134" s="73" t="s">
        <v>520</v>
      </c>
      <c r="F134" s="66" t="s">
        <v>521</v>
      </c>
      <c r="G134" s="28"/>
      <c r="H134" s="26">
        <v>520</v>
      </c>
      <c r="I134" s="123"/>
      <c r="J134" s="119"/>
    </row>
    <row r="135" spans="1:10" ht="18" customHeight="1">
      <c r="A135" s="23">
        <v>130</v>
      </c>
      <c r="B135" s="68" t="s">
        <v>524</v>
      </c>
      <c r="C135" s="74"/>
      <c r="D135" s="280" t="s">
        <v>467</v>
      </c>
      <c r="E135" s="281"/>
      <c r="F135" s="282"/>
      <c r="G135" s="28"/>
      <c r="H135" s="26"/>
      <c r="I135" s="123">
        <v>-3000</v>
      </c>
      <c r="J135" s="119"/>
    </row>
    <row r="136" spans="1:10" ht="18" customHeight="1">
      <c r="A136" s="23">
        <v>131</v>
      </c>
      <c r="B136" s="68" t="s">
        <v>530</v>
      </c>
      <c r="C136" s="74" t="s">
        <v>531</v>
      </c>
      <c r="D136" s="74" t="s">
        <v>533</v>
      </c>
      <c r="E136" s="73" t="s">
        <v>532</v>
      </c>
      <c r="F136" s="24"/>
      <c r="G136" s="28">
        <v>200</v>
      </c>
      <c r="H136" s="26"/>
      <c r="I136" s="123"/>
      <c r="J136" s="119"/>
    </row>
    <row r="137" spans="1:10" ht="18" customHeight="1">
      <c r="A137" s="23">
        <v>132</v>
      </c>
      <c r="B137" s="68" t="s">
        <v>534</v>
      </c>
      <c r="C137" s="74" t="s">
        <v>535</v>
      </c>
      <c r="D137" s="74" t="s">
        <v>536</v>
      </c>
      <c r="E137" s="73" t="s">
        <v>151</v>
      </c>
      <c r="F137" s="24"/>
      <c r="G137" s="28">
        <v>200</v>
      </c>
      <c r="H137" s="26"/>
      <c r="I137" s="123"/>
      <c r="J137" s="119"/>
    </row>
    <row r="138" spans="1:10" ht="18" customHeight="1">
      <c r="A138" s="23">
        <v>133</v>
      </c>
      <c r="B138" s="68" t="s">
        <v>537</v>
      </c>
      <c r="C138" s="74"/>
      <c r="D138" s="286" t="s">
        <v>411</v>
      </c>
      <c r="E138" s="287"/>
      <c r="F138" s="288"/>
      <c r="G138" s="28"/>
      <c r="H138" s="26"/>
      <c r="I138" s="123">
        <v>-2</v>
      </c>
      <c r="J138" s="119"/>
    </row>
    <row r="139" spans="1:10" ht="18" customHeight="1">
      <c r="A139" s="23">
        <v>134</v>
      </c>
      <c r="B139" s="68" t="s">
        <v>540</v>
      </c>
      <c r="C139" s="74" t="s">
        <v>541</v>
      </c>
      <c r="D139" s="74" t="s">
        <v>187</v>
      </c>
      <c r="E139" s="74" t="s">
        <v>542</v>
      </c>
      <c r="F139" s="74" t="s">
        <v>543</v>
      </c>
      <c r="G139" s="28"/>
      <c r="H139" s="26">
        <v>228</v>
      </c>
      <c r="I139" s="123"/>
      <c r="J139" s="119"/>
    </row>
    <row r="140" spans="1:10" ht="18" customHeight="1">
      <c r="A140" s="23">
        <v>135</v>
      </c>
      <c r="B140" s="68" t="s">
        <v>540</v>
      </c>
      <c r="C140" s="74" t="s">
        <v>544</v>
      </c>
      <c r="D140" s="74" t="s">
        <v>545</v>
      </c>
      <c r="E140" s="74" t="s">
        <v>546</v>
      </c>
      <c r="F140" s="74" t="s">
        <v>547</v>
      </c>
      <c r="G140" s="28"/>
      <c r="H140" s="26">
        <v>138</v>
      </c>
      <c r="I140" s="123"/>
      <c r="J140" s="119"/>
    </row>
    <row r="141" spans="1:10" ht="18" customHeight="1">
      <c r="A141" s="23">
        <v>136</v>
      </c>
      <c r="B141" s="68" t="s">
        <v>540</v>
      </c>
      <c r="C141" s="74" t="s">
        <v>506</v>
      </c>
      <c r="D141" s="74"/>
      <c r="E141" s="73" t="s">
        <v>507</v>
      </c>
      <c r="F141" s="74" t="s">
        <v>548</v>
      </c>
      <c r="G141" s="28"/>
      <c r="H141" s="26">
        <v>338</v>
      </c>
      <c r="I141" s="123"/>
      <c r="J141" s="119"/>
    </row>
    <row r="142" spans="1:10" ht="18" customHeight="1">
      <c r="A142" s="23">
        <v>137</v>
      </c>
      <c r="B142" s="68" t="s">
        <v>540</v>
      </c>
      <c r="C142" s="74" t="s">
        <v>180</v>
      </c>
      <c r="D142" s="74" t="s">
        <v>181</v>
      </c>
      <c r="E142" s="74" t="s">
        <v>549</v>
      </c>
      <c r="F142" s="74" t="s">
        <v>547</v>
      </c>
      <c r="G142" s="28"/>
      <c r="H142" s="26">
        <v>138</v>
      </c>
      <c r="I142" s="123"/>
      <c r="J142" s="119"/>
    </row>
    <row r="143" spans="1:10" ht="18" customHeight="1">
      <c r="A143" s="23">
        <v>138</v>
      </c>
      <c r="B143" s="68" t="s">
        <v>550</v>
      </c>
      <c r="C143" s="74" t="s">
        <v>551</v>
      </c>
      <c r="D143" s="74" t="s">
        <v>552</v>
      </c>
      <c r="E143" s="74" t="s">
        <v>553</v>
      </c>
      <c r="F143" s="74"/>
      <c r="G143" s="28">
        <v>350</v>
      </c>
      <c r="H143" s="26"/>
      <c r="I143" s="123"/>
      <c r="J143" s="119"/>
    </row>
    <row r="144" spans="1:10" ht="18" customHeight="1">
      <c r="A144" s="23">
        <v>139</v>
      </c>
      <c r="B144" s="68" t="s">
        <v>554</v>
      </c>
      <c r="C144" s="74" t="s">
        <v>167</v>
      </c>
      <c r="D144" s="72" t="s">
        <v>238</v>
      </c>
      <c r="E144" s="74" t="s">
        <v>151</v>
      </c>
      <c r="F144" s="175"/>
      <c r="G144" s="28">
        <v>166.66</v>
      </c>
      <c r="H144" s="26"/>
      <c r="I144" s="123"/>
      <c r="J144" s="119"/>
    </row>
    <row r="145" spans="1:10" ht="18" customHeight="1">
      <c r="A145" s="23">
        <v>140</v>
      </c>
      <c r="B145" s="68" t="s">
        <v>555</v>
      </c>
      <c r="C145" s="74" t="s">
        <v>556</v>
      </c>
      <c r="D145" s="74" t="s">
        <v>557</v>
      </c>
      <c r="E145" s="74" t="s">
        <v>151</v>
      </c>
      <c r="F145" s="175"/>
      <c r="G145" s="28">
        <v>388.88</v>
      </c>
      <c r="H145" s="26"/>
      <c r="I145" s="123"/>
      <c r="J145" s="119"/>
    </row>
    <row r="146" spans="1:10" ht="18" customHeight="1">
      <c r="A146" s="23">
        <v>141</v>
      </c>
      <c r="B146" s="68" t="s">
        <v>555</v>
      </c>
      <c r="C146" s="74" t="s">
        <v>186</v>
      </c>
      <c r="D146" s="74" t="s">
        <v>187</v>
      </c>
      <c r="E146" s="74" t="s">
        <v>542</v>
      </c>
      <c r="F146" s="74" t="s">
        <v>558</v>
      </c>
      <c r="G146" s="176"/>
      <c r="H146" s="26">
        <v>168</v>
      </c>
      <c r="I146" s="123"/>
      <c r="J146" s="119"/>
    </row>
    <row r="147" spans="1:10" ht="18" customHeight="1">
      <c r="A147" s="23">
        <v>142</v>
      </c>
      <c r="B147" s="68" t="s">
        <v>555</v>
      </c>
      <c r="C147" s="74" t="s">
        <v>265</v>
      </c>
      <c r="D147" s="74" t="s">
        <v>150</v>
      </c>
      <c r="E147" s="74" t="s">
        <v>185</v>
      </c>
      <c r="F147" s="74" t="s">
        <v>559</v>
      </c>
      <c r="G147" s="176"/>
      <c r="H147" s="26">
        <v>150</v>
      </c>
      <c r="I147" s="123"/>
      <c r="J147" s="119"/>
    </row>
    <row r="148" spans="1:10" ht="18" customHeight="1">
      <c r="A148" s="23">
        <v>143</v>
      </c>
      <c r="B148" s="68" t="s">
        <v>555</v>
      </c>
      <c r="C148" s="74" t="s">
        <v>506</v>
      </c>
      <c r="D148" s="177"/>
      <c r="E148" s="74" t="s">
        <v>560</v>
      </c>
      <c r="F148" s="74" t="s">
        <v>561</v>
      </c>
      <c r="G148" s="176"/>
      <c r="H148" s="26">
        <v>468</v>
      </c>
      <c r="I148" s="123"/>
      <c r="J148" s="119"/>
    </row>
    <row r="149" spans="1:10" ht="18" customHeight="1">
      <c r="A149" s="23">
        <v>144</v>
      </c>
      <c r="B149" s="68" t="s">
        <v>555</v>
      </c>
      <c r="C149" s="74" t="s">
        <v>180</v>
      </c>
      <c r="D149" s="74" t="s">
        <v>181</v>
      </c>
      <c r="E149" s="74" t="s">
        <v>562</v>
      </c>
      <c r="F149" s="74" t="s">
        <v>563</v>
      </c>
      <c r="G149" s="176"/>
      <c r="H149" s="26">
        <v>300</v>
      </c>
      <c r="I149" s="123"/>
      <c r="J149" s="119"/>
    </row>
    <row r="150" spans="1:10" ht="18" customHeight="1">
      <c r="A150" s="23">
        <v>145</v>
      </c>
      <c r="B150" s="68" t="s">
        <v>564</v>
      </c>
      <c r="C150" s="74" t="s">
        <v>186</v>
      </c>
      <c r="D150" s="74" t="s">
        <v>187</v>
      </c>
      <c r="E150" s="74" t="s">
        <v>542</v>
      </c>
      <c r="F150" s="74" t="s">
        <v>565</v>
      </c>
      <c r="G150" s="176"/>
      <c r="H150" s="26">
        <v>238</v>
      </c>
      <c r="I150" s="123"/>
      <c r="J150" s="119"/>
    </row>
    <row r="151" spans="1:10" ht="18" customHeight="1">
      <c r="A151" s="23">
        <v>146</v>
      </c>
      <c r="B151" s="68" t="s">
        <v>564</v>
      </c>
      <c r="C151" s="74" t="s">
        <v>566</v>
      </c>
      <c r="D151" s="74" t="s">
        <v>567</v>
      </c>
      <c r="E151" s="74" t="s">
        <v>568</v>
      </c>
      <c r="F151" s="74" t="s">
        <v>569</v>
      </c>
      <c r="G151" s="176"/>
      <c r="H151" s="26">
        <v>444</v>
      </c>
      <c r="I151" s="123"/>
      <c r="J151" s="119"/>
    </row>
    <row r="152" spans="1:10" ht="18" customHeight="1">
      <c r="A152" s="23">
        <v>147</v>
      </c>
      <c r="B152" s="68" t="s">
        <v>564</v>
      </c>
      <c r="C152" s="74" t="s">
        <v>570</v>
      </c>
      <c r="D152" s="74"/>
      <c r="E152" s="74" t="s">
        <v>571</v>
      </c>
      <c r="F152" s="74" t="s">
        <v>572</v>
      </c>
      <c r="G152" s="176"/>
      <c r="H152" s="26">
        <v>688</v>
      </c>
      <c r="I152" s="123"/>
      <c r="J152" s="119"/>
    </row>
    <row r="153" spans="1:10" ht="18" customHeight="1">
      <c r="A153" s="23">
        <v>148</v>
      </c>
      <c r="B153" s="68" t="s">
        <v>564</v>
      </c>
      <c r="C153" s="74" t="s">
        <v>506</v>
      </c>
      <c r="D153" s="74"/>
      <c r="E153" s="73" t="s">
        <v>507</v>
      </c>
      <c r="F153" s="74" t="s">
        <v>573</v>
      </c>
      <c r="G153" s="176"/>
      <c r="H153" s="26">
        <v>300</v>
      </c>
      <c r="I153" s="123"/>
      <c r="J153" s="119"/>
    </row>
    <row r="154" spans="1:10" ht="18" customHeight="1">
      <c r="A154" s="23">
        <v>149</v>
      </c>
      <c r="B154" s="68" t="s">
        <v>579</v>
      </c>
      <c r="C154" s="74"/>
      <c r="D154" s="283" t="s">
        <v>578</v>
      </c>
      <c r="E154" s="284"/>
      <c r="F154" s="285"/>
      <c r="G154" s="176"/>
      <c r="H154" s="26"/>
      <c r="I154" s="123">
        <v>-3500</v>
      </c>
      <c r="J154" s="119"/>
    </row>
    <row r="155" spans="1:10" ht="18" customHeight="1">
      <c r="A155" s="23">
        <v>150</v>
      </c>
      <c r="B155" s="68" t="s">
        <v>579</v>
      </c>
      <c r="C155" s="74"/>
      <c r="D155" s="280" t="s">
        <v>467</v>
      </c>
      <c r="E155" s="281"/>
      <c r="F155" s="282"/>
      <c r="G155" s="176"/>
      <c r="H155" s="26"/>
      <c r="I155" s="123">
        <v>-3500</v>
      </c>
      <c r="J155" s="119"/>
    </row>
    <row r="156" spans="1:10" ht="18" customHeight="1">
      <c r="A156" s="23">
        <v>151</v>
      </c>
      <c r="B156" s="68" t="s">
        <v>580</v>
      </c>
      <c r="C156" s="74" t="s">
        <v>581</v>
      </c>
      <c r="D156" s="178"/>
      <c r="E156" s="74" t="s">
        <v>542</v>
      </c>
      <c r="F156" s="67" t="s">
        <v>582</v>
      </c>
      <c r="G156" s="176"/>
      <c r="H156" s="26">
        <v>199</v>
      </c>
      <c r="I156" s="123"/>
      <c r="J156" s="119"/>
    </row>
    <row r="157" spans="1:10" ht="18" customHeight="1">
      <c r="A157" s="23">
        <v>152</v>
      </c>
      <c r="B157" s="68" t="s">
        <v>580</v>
      </c>
      <c r="C157" s="74" t="s">
        <v>583</v>
      </c>
      <c r="D157" s="67" t="s">
        <v>584</v>
      </c>
      <c r="E157" s="67" t="s">
        <v>585</v>
      </c>
      <c r="F157" s="67" t="s">
        <v>586</v>
      </c>
      <c r="G157" s="176"/>
      <c r="H157" s="26">
        <v>222</v>
      </c>
      <c r="I157" s="123"/>
      <c r="J157" s="119"/>
    </row>
    <row r="158" spans="1:10" ht="18" customHeight="1">
      <c r="A158" s="23">
        <v>153</v>
      </c>
      <c r="B158" s="68" t="s">
        <v>580</v>
      </c>
      <c r="C158" s="74" t="s">
        <v>587</v>
      </c>
      <c r="D158" s="67" t="s">
        <v>588</v>
      </c>
      <c r="E158" s="67" t="s">
        <v>589</v>
      </c>
      <c r="F158" s="67" t="s">
        <v>590</v>
      </c>
      <c r="G158" s="176"/>
      <c r="H158" s="26">
        <v>188</v>
      </c>
      <c r="I158" s="123"/>
      <c r="J158" s="119"/>
    </row>
    <row r="159" spans="1:10" ht="18" customHeight="1">
      <c r="A159" s="23">
        <v>154</v>
      </c>
      <c r="B159" s="68" t="s">
        <v>580</v>
      </c>
      <c r="C159" s="74" t="s">
        <v>591</v>
      </c>
      <c r="D159" s="67"/>
      <c r="E159" s="67" t="s">
        <v>592</v>
      </c>
      <c r="F159" s="67" t="s">
        <v>590</v>
      </c>
      <c r="G159" s="176"/>
      <c r="H159" s="26">
        <v>228</v>
      </c>
      <c r="I159" s="123"/>
      <c r="J159" s="119"/>
    </row>
    <row r="160" spans="1:10" ht="18" customHeight="1">
      <c r="A160" s="23">
        <v>155</v>
      </c>
      <c r="B160" s="68" t="s">
        <v>593</v>
      </c>
      <c r="C160" s="74" t="s">
        <v>594</v>
      </c>
      <c r="D160" s="67"/>
      <c r="E160" s="67" t="s">
        <v>595</v>
      </c>
      <c r="F160" s="67" t="s">
        <v>596</v>
      </c>
      <c r="G160" s="176"/>
      <c r="H160" s="26">
        <v>618</v>
      </c>
      <c r="I160" s="123"/>
      <c r="J160" s="119"/>
    </row>
    <row r="161" spans="1:10" ht="18" customHeight="1">
      <c r="A161" s="23">
        <v>156</v>
      </c>
      <c r="B161" s="68" t="s">
        <v>593</v>
      </c>
      <c r="C161" s="74" t="s">
        <v>373</v>
      </c>
      <c r="D161" s="67" t="s">
        <v>334</v>
      </c>
      <c r="E161" s="67" t="s">
        <v>496</v>
      </c>
      <c r="F161" s="67" t="s">
        <v>597</v>
      </c>
      <c r="G161" s="176"/>
      <c r="H161" s="26">
        <v>200</v>
      </c>
      <c r="I161" s="123"/>
      <c r="J161" s="119"/>
    </row>
    <row r="162" spans="1:10" ht="18" customHeight="1">
      <c r="A162" s="23">
        <v>157</v>
      </c>
      <c r="B162" s="68" t="s">
        <v>593</v>
      </c>
      <c r="C162" s="74" t="s">
        <v>591</v>
      </c>
      <c r="D162" s="67"/>
      <c r="E162" s="67" t="s">
        <v>592</v>
      </c>
      <c r="F162" s="67" t="s">
        <v>597</v>
      </c>
      <c r="G162" s="176"/>
      <c r="H162" s="26">
        <v>168</v>
      </c>
      <c r="I162" s="123"/>
      <c r="J162" s="119"/>
    </row>
    <row r="163" spans="1:10" ht="18" customHeight="1">
      <c r="A163" s="23">
        <v>158</v>
      </c>
      <c r="B163" s="68" t="s">
        <v>598</v>
      </c>
      <c r="C163" s="74"/>
      <c r="D163" s="286" t="s">
        <v>411</v>
      </c>
      <c r="E163" s="287"/>
      <c r="F163" s="288"/>
      <c r="G163" s="176"/>
      <c r="H163" s="26"/>
      <c r="I163" s="123">
        <v>-2</v>
      </c>
      <c r="J163" s="119"/>
    </row>
    <row r="164" spans="1:10" ht="18" customHeight="1">
      <c r="A164" s="23">
        <v>159</v>
      </c>
      <c r="B164" s="68" t="s">
        <v>599</v>
      </c>
      <c r="C164" s="74" t="s">
        <v>322</v>
      </c>
      <c r="D164" s="74" t="s">
        <v>273</v>
      </c>
      <c r="E164" s="73" t="s">
        <v>324</v>
      </c>
      <c r="F164" s="67" t="s">
        <v>309</v>
      </c>
      <c r="G164" s="176"/>
      <c r="H164" s="26">
        <v>600</v>
      </c>
      <c r="I164" s="123"/>
      <c r="J164" s="119"/>
    </row>
    <row r="165" spans="1:10" ht="18" customHeight="1">
      <c r="A165" s="23">
        <v>160</v>
      </c>
      <c r="B165" s="68" t="s">
        <v>599</v>
      </c>
      <c r="C165" s="74" t="s">
        <v>186</v>
      </c>
      <c r="D165" s="74" t="s">
        <v>187</v>
      </c>
      <c r="E165" s="67" t="s">
        <v>600</v>
      </c>
      <c r="F165" s="67" t="s">
        <v>601</v>
      </c>
      <c r="G165" s="176"/>
      <c r="H165" s="26">
        <v>138</v>
      </c>
      <c r="I165" s="123"/>
      <c r="J165" s="119"/>
    </row>
    <row r="166" spans="1:10" ht="18" customHeight="1">
      <c r="A166" s="23">
        <v>161</v>
      </c>
      <c r="B166" s="68" t="s">
        <v>599</v>
      </c>
      <c r="C166" s="72" t="s">
        <v>602</v>
      </c>
      <c r="D166" s="67" t="s">
        <v>164</v>
      </c>
      <c r="E166" s="73" t="s">
        <v>603</v>
      </c>
      <c r="F166" s="67" t="s">
        <v>604</v>
      </c>
      <c r="G166" s="176"/>
      <c r="H166" s="26">
        <v>130</v>
      </c>
      <c r="I166" s="123"/>
      <c r="J166" s="119"/>
    </row>
    <row r="167" spans="1:10" ht="18" customHeight="1">
      <c r="A167" s="23">
        <v>162</v>
      </c>
      <c r="B167" s="68" t="s">
        <v>599</v>
      </c>
      <c r="C167" s="74" t="s">
        <v>605</v>
      </c>
      <c r="D167" s="67" t="s">
        <v>606</v>
      </c>
      <c r="E167" s="74" t="s">
        <v>560</v>
      </c>
      <c r="F167" s="67" t="s">
        <v>607</v>
      </c>
      <c r="G167" s="176"/>
      <c r="H167" s="26">
        <v>299</v>
      </c>
      <c r="I167" s="123"/>
      <c r="J167" s="119"/>
    </row>
    <row r="168" spans="1:10" ht="30" customHeight="1">
      <c r="A168" s="23">
        <v>163</v>
      </c>
      <c r="B168" s="68" t="s">
        <v>608</v>
      </c>
      <c r="C168" s="74" t="s">
        <v>400</v>
      </c>
      <c r="D168" s="74"/>
      <c r="E168" s="74" t="s">
        <v>324</v>
      </c>
      <c r="F168" s="67" t="s">
        <v>609</v>
      </c>
      <c r="G168" s="176"/>
      <c r="H168" s="26">
        <v>500</v>
      </c>
      <c r="I168" s="123"/>
      <c r="J168" s="119"/>
    </row>
    <row r="169" spans="1:10" ht="18" customHeight="1">
      <c r="A169" s="23">
        <v>164</v>
      </c>
      <c r="B169" s="68" t="s">
        <v>608</v>
      </c>
      <c r="C169" s="74" t="s">
        <v>373</v>
      </c>
      <c r="D169" s="67" t="s">
        <v>334</v>
      </c>
      <c r="E169" s="67" t="s">
        <v>496</v>
      </c>
      <c r="F169" s="67" t="s">
        <v>610</v>
      </c>
      <c r="G169" s="176"/>
      <c r="H169" s="26">
        <v>152</v>
      </c>
      <c r="I169" s="123"/>
      <c r="J169" s="119"/>
    </row>
    <row r="170" spans="1:10" ht="18" customHeight="1">
      <c r="A170" s="23">
        <v>165</v>
      </c>
      <c r="B170" s="68" t="s">
        <v>608</v>
      </c>
      <c r="C170" s="74" t="s">
        <v>591</v>
      </c>
      <c r="D170" s="67"/>
      <c r="E170" s="67" t="s">
        <v>592</v>
      </c>
      <c r="F170" s="67" t="s">
        <v>610</v>
      </c>
      <c r="G170" s="176"/>
      <c r="H170" s="26">
        <v>148</v>
      </c>
      <c r="I170" s="123"/>
      <c r="J170" s="119"/>
    </row>
    <row r="171" spans="1:10" ht="18" customHeight="1">
      <c r="A171" s="23">
        <v>166</v>
      </c>
      <c r="B171" s="68" t="s">
        <v>611</v>
      </c>
      <c r="C171" s="74"/>
      <c r="D171" s="280" t="s">
        <v>612</v>
      </c>
      <c r="E171" s="281"/>
      <c r="F171" s="282"/>
      <c r="G171" s="176"/>
      <c r="H171" s="26"/>
      <c r="I171" s="123">
        <v>-10000</v>
      </c>
      <c r="J171" s="119"/>
    </row>
    <row r="172" spans="1:10" ht="18" customHeight="1">
      <c r="A172" s="23">
        <v>167</v>
      </c>
      <c r="B172" s="68" t="s">
        <v>615</v>
      </c>
      <c r="C172" s="74"/>
      <c r="D172" s="283" t="s">
        <v>616</v>
      </c>
      <c r="E172" s="284"/>
      <c r="F172" s="285"/>
      <c r="G172" s="176"/>
      <c r="H172" s="26"/>
      <c r="I172" s="123">
        <v>-3500</v>
      </c>
      <c r="J172" s="119"/>
    </row>
    <row r="173" spans="1:10" ht="18" customHeight="1">
      <c r="A173" s="23">
        <v>168</v>
      </c>
      <c r="B173" s="68" t="s">
        <v>615</v>
      </c>
      <c r="C173" s="74"/>
      <c r="D173" s="280" t="s">
        <v>467</v>
      </c>
      <c r="E173" s="281"/>
      <c r="F173" s="282"/>
      <c r="G173" s="176"/>
      <c r="H173" s="26"/>
      <c r="I173" s="123">
        <v>-2500</v>
      </c>
      <c r="J173" s="119"/>
    </row>
    <row r="174" spans="1:10" ht="18" customHeight="1">
      <c r="A174" s="23">
        <v>169</v>
      </c>
      <c r="B174" s="68" t="s">
        <v>615</v>
      </c>
      <c r="C174" s="74" t="s">
        <v>619</v>
      </c>
      <c r="D174" s="179"/>
      <c r="E174" s="67" t="s">
        <v>496</v>
      </c>
      <c r="F174" s="67" t="s">
        <v>620</v>
      </c>
      <c r="G174" s="176"/>
      <c r="H174" s="26">
        <v>168</v>
      </c>
      <c r="I174" s="123"/>
      <c r="J174" s="119"/>
    </row>
    <row r="175" spans="1:10" ht="18" customHeight="1">
      <c r="A175" s="23">
        <v>170</v>
      </c>
      <c r="B175" s="68" t="s">
        <v>615</v>
      </c>
      <c r="C175" s="74" t="s">
        <v>621</v>
      </c>
      <c r="D175" s="67" t="s">
        <v>622</v>
      </c>
      <c r="E175" s="67" t="s">
        <v>623</v>
      </c>
      <c r="F175" s="67" t="s">
        <v>620</v>
      </c>
      <c r="G175" s="176"/>
      <c r="H175" s="26">
        <v>168</v>
      </c>
      <c r="I175" s="123"/>
      <c r="J175" s="119"/>
    </row>
    <row r="176" spans="1:10" ht="18" customHeight="1">
      <c r="A176" s="23">
        <v>171</v>
      </c>
      <c r="B176" s="68" t="s">
        <v>615</v>
      </c>
      <c r="C176" s="74" t="s">
        <v>180</v>
      </c>
      <c r="D176" s="74" t="s">
        <v>181</v>
      </c>
      <c r="E176" s="67" t="s">
        <v>626</v>
      </c>
      <c r="F176" s="67" t="s">
        <v>627</v>
      </c>
      <c r="G176" s="176"/>
      <c r="H176" s="26">
        <v>188</v>
      </c>
      <c r="I176" s="123"/>
      <c r="J176" s="119"/>
    </row>
    <row r="177" spans="1:10" ht="18" customHeight="1">
      <c r="A177" s="23">
        <v>172</v>
      </c>
      <c r="B177" s="68" t="s">
        <v>615</v>
      </c>
      <c r="C177" s="74" t="s">
        <v>180</v>
      </c>
      <c r="D177" s="74" t="s">
        <v>181</v>
      </c>
      <c r="E177" s="67" t="s">
        <v>624</v>
      </c>
      <c r="F177" s="67" t="s">
        <v>625</v>
      </c>
      <c r="G177" s="176"/>
      <c r="H177" s="26">
        <v>200</v>
      </c>
      <c r="I177" s="123"/>
      <c r="J177" s="119"/>
    </row>
    <row r="178" spans="1:10" ht="18" customHeight="1">
      <c r="A178" s="23">
        <v>173</v>
      </c>
      <c r="B178" s="68" t="s">
        <v>635</v>
      </c>
      <c r="C178" s="74"/>
      <c r="D178" s="280" t="s">
        <v>634</v>
      </c>
      <c r="E178" s="301"/>
      <c r="F178" s="302"/>
      <c r="G178" s="176"/>
      <c r="H178" s="26"/>
      <c r="I178" s="123">
        <v>-1800</v>
      </c>
      <c r="J178" s="119"/>
    </row>
    <row r="179" spans="1:10" ht="18" customHeight="1">
      <c r="A179" s="23">
        <v>174</v>
      </c>
      <c r="B179" s="68" t="s">
        <v>637</v>
      </c>
      <c r="C179" s="74" t="s">
        <v>638</v>
      </c>
      <c r="D179" s="67" t="s">
        <v>639</v>
      </c>
      <c r="E179" s="67" t="s">
        <v>640</v>
      </c>
      <c r="F179" s="67" t="s">
        <v>641</v>
      </c>
      <c r="G179" s="176"/>
      <c r="H179" s="26">
        <v>188</v>
      </c>
      <c r="I179" s="123"/>
      <c r="J179" s="119"/>
    </row>
    <row r="180" spans="1:10" ht="18" customHeight="1">
      <c r="A180" s="23">
        <v>175</v>
      </c>
      <c r="B180" s="68" t="s">
        <v>637</v>
      </c>
      <c r="C180" s="74" t="s">
        <v>642</v>
      </c>
      <c r="D180" s="67"/>
      <c r="E180" s="67" t="s">
        <v>643</v>
      </c>
      <c r="F180" s="67" t="s">
        <v>644</v>
      </c>
      <c r="G180" s="176"/>
      <c r="H180" s="26">
        <v>168</v>
      </c>
      <c r="I180" s="123"/>
      <c r="J180" s="119"/>
    </row>
    <row r="181" spans="1:10" ht="18" customHeight="1">
      <c r="A181" s="23">
        <v>176</v>
      </c>
      <c r="B181" s="68" t="s">
        <v>637</v>
      </c>
      <c r="C181" s="74" t="s">
        <v>645</v>
      </c>
      <c r="D181" s="67"/>
      <c r="E181" s="67" t="s">
        <v>646</v>
      </c>
      <c r="F181" s="67" t="s">
        <v>647</v>
      </c>
      <c r="G181" s="176"/>
      <c r="H181" s="26">
        <v>188</v>
      </c>
      <c r="I181" s="123"/>
      <c r="J181" s="119"/>
    </row>
    <row r="182" spans="1:10" ht="18" customHeight="1">
      <c r="A182" s="23">
        <v>177</v>
      </c>
      <c r="B182" s="68" t="s">
        <v>649</v>
      </c>
      <c r="C182" s="74"/>
      <c r="D182" s="286" t="s">
        <v>411</v>
      </c>
      <c r="E182" s="287"/>
      <c r="F182" s="288"/>
      <c r="G182" s="176"/>
      <c r="H182" s="26"/>
      <c r="I182" s="123">
        <v>-2</v>
      </c>
      <c r="J182" s="119"/>
    </row>
    <row r="183" spans="1:10" ht="18" customHeight="1">
      <c r="A183" s="23">
        <v>178</v>
      </c>
      <c r="B183" s="68" t="s">
        <v>651</v>
      </c>
      <c r="C183" s="74" t="s">
        <v>652</v>
      </c>
      <c r="D183" s="74" t="s">
        <v>653</v>
      </c>
      <c r="E183" s="74" t="s">
        <v>654</v>
      </c>
      <c r="F183" s="74" t="s">
        <v>655</v>
      </c>
      <c r="G183" s="176"/>
      <c r="H183" s="26">
        <v>188</v>
      </c>
      <c r="I183" s="123"/>
      <c r="J183" s="119"/>
    </row>
    <row r="184" spans="1:10" ht="18" customHeight="1">
      <c r="A184" s="23">
        <v>179</v>
      </c>
      <c r="B184" s="68" t="s">
        <v>651</v>
      </c>
      <c r="C184" s="74" t="s">
        <v>656</v>
      </c>
      <c r="D184" s="74" t="s">
        <v>657</v>
      </c>
      <c r="E184" s="74" t="s">
        <v>659</v>
      </c>
      <c r="F184" s="74" t="s">
        <v>658</v>
      </c>
      <c r="G184" s="176"/>
      <c r="H184" s="26">
        <v>518</v>
      </c>
      <c r="I184" s="123"/>
      <c r="J184" s="119"/>
    </row>
    <row r="185" spans="1:10" ht="18" customHeight="1">
      <c r="A185" s="23">
        <v>180</v>
      </c>
      <c r="B185" s="68" t="s">
        <v>651</v>
      </c>
      <c r="C185" s="74" t="s">
        <v>656</v>
      </c>
      <c r="D185" s="74" t="s">
        <v>657</v>
      </c>
      <c r="E185" s="74" t="s">
        <v>660</v>
      </c>
      <c r="F185" s="74" t="s">
        <v>661</v>
      </c>
      <c r="G185" s="176"/>
      <c r="H185" s="26">
        <v>250</v>
      </c>
      <c r="I185" s="123"/>
      <c r="J185" s="119"/>
    </row>
    <row r="186" spans="1:10" ht="18" customHeight="1">
      <c r="A186" s="23">
        <v>181</v>
      </c>
      <c r="B186" s="68" t="s">
        <v>662</v>
      </c>
      <c r="C186" s="74" t="s">
        <v>156</v>
      </c>
      <c r="D186" s="74"/>
      <c r="E186" s="74" t="s">
        <v>670</v>
      </c>
      <c r="F186" s="74"/>
      <c r="G186" s="176">
        <v>500</v>
      </c>
      <c r="H186" s="26"/>
      <c r="I186" s="123"/>
      <c r="J186" s="119"/>
    </row>
    <row r="187" spans="1:10" ht="18" customHeight="1">
      <c r="A187" s="23">
        <v>182</v>
      </c>
      <c r="B187" s="68" t="s">
        <v>662</v>
      </c>
      <c r="C187" s="74" t="s">
        <v>156</v>
      </c>
      <c r="D187" s="74"/>
      <c r="E187" s="74" t="s">
        <v>663</v>
      </c>
      <c r="F187" s="74" t="s">
        <v>664</v>
      </c>
      <c r="G187" s="176"/>
      <c r="H187" s="26">
        <v>288</v>
      </c>
      <c r="I187" s="123"/>
      <c r="J187" s="119"/>
    </row>
    <row r="188" spans="1:10" ht="18" customHeight="1">
      <c r="A188" s="23">
        <v>183</v>
      </c>
      <c r="B188" s="68" t="s">
        <v>662</v>
      </c>
      <c r="C188" s="74" t="s">
        <v>665</v>
      </c>
      <c r="D188" s="74"/>
      <c r="E188" s="74" t="s">
        <v>666</v>
      </c>
      <c r="F188" s="74" t="s">
        <v>664</v>
      </c>
      <c r="G188" s="176"/>
      <c r="H188" s="26">
        <v>322</v>
      </c>
      <c r="I188" s="123"/>
      <c r="J188" s="119"/>
    </row>
    <row r="189" spans="1:10" ht="18" customHeight="1">
      <c r="A189" s="23">
        <v>184</v>
      </c>
      <c r="B189" s="68" t="s">
        <v>662</v>
      </c>
      <c r="C189" s="74" t="s">
        <v>180</v>
      </c>
      <c r="D189" s="74" t="s">
        <v>181</v>
      </c>
      <c r="E189" s="74" t="s">
        <v>667</v>
      </c>
      <c r="F189" s="74" t="s">
        <v>664</v>
      </c>
      <c r="G189" s="176"/>
      <c r="H189" s="26">
        <v>268</v>
      </c>
      <c r="I189" s="123"/>
      <c r="J189" s="119"/>
    </row>
    <row r="190" spans="1:10" ht="18" customHeight="1">
      <c r="A190" s="23">
        <v>185</v>
      </c>
      <c r="B190" s="68" t="s">
        <v>668</v>
      </c>
      <c r="C190" s="74" t="s">
        <v>669</v>
      </c>
      <c r="D190" s="74"/>
      <c r="E190" s="74" t="s">
        <v>670</v>
      </c>
      <c r="F190" s="74"/>
      <c r="G190" s="176">
        <v>88</v>
      </c>
      <c r="H190" s="26"/>
      <c r="I190" s="123"/>
      <c r="J190" s="119"/>
    </row>
    <row r="191" spans="1:10" ht="18" customHeight="1">
      <c r="A191" s="23">
        <v>186</v>
      </c>
      <c r="B191" s="68" t="s">
        <v>671</v>
      </c>
      <c r="C191" s="74" t="s">
        <v>672</v>
      </c>
      <c r="D191" s="74" t="s">
        <v>673</v>
      </c>
      <c r="E191" s="74" t="s">
        <v>674</v>
      </c>
      <c r="F191" s="74" t="s">
        <v>675</v>
      </c>
      <c r="G191" s="176"/>
      <c r="H191" s="26">
        <v>789</v>
      </c>
      <c r="I191" s="123"/>
      <c r="J191" s="119"/>
    </row>
    <row r="192" spans="1:10" ht="18" customHeight="1">
      <c r="A192" s="23">
        <v>187</v>
      </c>
      <c r="B192" s="68" t="s">
        <v>671</v>
      </c>
      <c r="C192" s="74" t="s">
        <v>676</v>
      </c>
      <c r="D192" s="74"/>
      <c r="E192" s="74" t="s">
        <v>677</v>
      </c>
      <c r="F192" s="74" t="s">
        <v>678</v>
      </c>
      <c r="G192" s="176"/>
      <c r="H192" s="26">
        <v>168</v>
      </c>
      <c r="I192" s="123"/>
      <c r="J192" s="119"/>
    </row>
    <row r="193" spans="1:10" ht="18" customHeight="1">
      <c r="A193" s="23">
        <v>188</v>
      </c>
      <c r="B193" s="68" t="s">
        <v>671</v>
      </c>
      <c r="C193" s="74" t="s">
        <v>679</v>
      </c>
      <c r="D193" s="74"/>
      <c r="E193" s="74" t="s">
        <v>680</v>
      </c>
      <c r="F193" s="74" t="s">
        <v>681</v>
      </c>
      <c r="G193" s="176"/>
      <c r="H193" s="26">
        <v>168</v>
      </c>
      <c r="I193" s="123"/>
      <c r="J193" s="119"/>
    </row>
    <row r="194" spans="1:10" ht="18" customHeight="1">
      <c r="A194" s="23">
        <v>189</v>
      </c>
      <c r="B194" s="68" t="s">
        <v>682</v>
      </c>
      <c r="C194" s="74"/>
      <c r="D194" s="283" t="s">
        <v>683</v>
      </c>
      <c r="E194" s="284"/>
      <c r="F194" s="285"/>
      <c r="G194" s="176"/>
      <c r="H194" s="26"/>
      <c r="I194" s="123">
        <v>-3500</v>
      </c>
      <c r="J194" s="119"/>
    </row>
    <row r="195" spans="1:10" ht="18" customHeight="1">
      <c r="A195" s="23">
        <v>190</v>
      </c>
      <c r="B195" s="68" t="s">
        <v>682</v>
      </c>
      <c r="C195" s="74"/>
      <c r="D195" s="280" t="s">
        <v>467</v>
      </c>
      <c r="E195" s="281"/>
      <c r="F195" s="282"/>
      <c r="G195" s="176"/>
      <c r="H195" s="26"/>
      <c r="I195" s="123">
        <v>-3000</v>
      </c>
      <c r="J195" s="119"/>
    </row>
    <row r="196" spans="1:10" ht="18" customHeight="1">
      <c r="A196" s="23">
        <v>191</v>
      </c>
      <c r="B196" s="68" t="s">
        <v>687</v>
      </c>
      <c r="C196" s="74" t="s">
        <v>355</v>
      </c>
      <c r="D196" s="74" t="s">
        <v>187</v>
      </c>
      <c r="E196" s="74" t="s">
        <v>674</v>
      </c>
      <c r="F196" s="72" t="s">
        <v>688</v>
      </c>
      <c r="G196" s="176"/>
      <c r="H196" s="26">
        <v>888.88</v>
      </c>
      <c r="I196" s="123"/>
      <c r="J196" s="119"/>
    </row>
    <row r="197" spans="1:10" ht="18" customHeight="1">
      <c r="A197" s="23">
        <v>192</v>
      </c>
      <c r="B197" s="68" t="s">
        <v>687</v>
      </c>
      <c r="C197" s="74" t="s">
        <v>689</v>
      </c>
      <c r="D197" s="74" t="s">
        <v>690</v>
      </c>
      <c r="E197" s="73" t="s">
        <v>691</v>
      </c>
      <c r="F197" s="72" t="s">
        <v>692</v>
      </c>
      <c r="G197" s="204"/>
      <c r="H197" s="69">
        <v>108</v>
      </c>
      <c r="I197" s="124"/>
      <c r="J197" s="119"/>
    </row>
    <row r="198" spans="1:10" ht="18" customHeight="1">
      <c r="A198" s="23">
        <v>193</v>
      </c>
      <c r="B198" s="68" t="s">
        <v>687</v>
      </c>
      <c r="C198" s="74" t="s">
        <v>186</v>
      </c>
      <c r="D198" s="74"/>
      <c r="E198" s="74" t="s">
        <v>185</v>
      </c>
      <c r="F198" s="72" t="s">
        <v>693</v>
      </c>
      <c r="G198" s="204"/>
      <c r="H198" s="69">
        <v>120</v>
      </c>
      <c r="I198" s="124"/>
      <c r="J198" s="119"/>
    </row>
    <row r="199" spans="1:10" ht="18" customHeight="1">
      <c r="A199" s="23">
        <v>194</v>
      </c>
      <c r="B199" s="68" t="s">
        <v>702</v>
      </c>
      <c r="C199" s="74"/>
      <c r="D199" s="286" t="s">
        <v>411</v>
      </c>
      <c r="E199" s="287"/>
      <c r="F199" s="288"/>
      <c r="G199" s="204"/>
      <c r="H199" s="69"/>
      <c r="I199" s="124">
        <v>-2</v>
      </c>
      <c r="J199" s="119"/>
    </row>
    <row r="200" spans="1:10" ht="18" customHeight="1">
      <c r="A200" s="23">
        <v>195</v>
      </c>
      <c r="B200" s="68" t="s">
        <v>694</v>
      </c>
      <c r="C200" s="74" t="s">
        <v>695</v>
      </c>
      <c r="D200" s="74" t="s">
        <v>696</v>
      </c>
      <c r="E200" s="67" t="s">
        <v>640</v>
      </c>
      <c r="F200" s="72" t="s">
        <v>697</v>
      </c>
      <c r="G200" s="204"/>
      <c r="H200" s="69">
        <v>150</v>
      </c>
      <c r="I200" s="124"/>
      <c r="J200" s="119"/>
    </row>
    <row r="201" spans="1:10" ht="18" customHeight="1">
      <c r="A201" s="23">
        <v>196</v>
      </c>
      <c r="B201" s="68" t="s">
        <v>694</v>
      </c>
      <c r="C201" s="74" t="s">
        <v>186</v>
      </c>
      <c r="D201" s="74"/>
      <c r="E201" s="74" t="s">
        <v>185</v>
      </c>
      <c r="F201" s="72" t="s">
        <v>698</v>
      </c>
      <c r="G201" s="204"/>
      <c r="H201" s="69">
        <v>168</v>
      </c>
      <c r="I201" s="124"/>
      <c r="J201" s="119"/>
    </row>
    <row r="202" spans="1:10" ht="18" customHeight="1">
      <c r="A202" s="23">
        <v>197</v>
      </c>
      <c r="B202" s="68" t="s">
        <v>694</v>
      </c>
      <c r="C202" s="74" t="s">
        <v>699</v>
      </c>
      <c r="D202" s="74"/>
      <c r="E202" s="73" t="s">
        <v>700</v>
      </c>
      <c r="F202" s="72" t="s">
        <v>701</v>
      </c>
      <c r="G202" s="204"/>
      <c r="H202" s="69">
        <v>399</v>
      </c>
      <c r="I202" s="124"/>
      <c r="J202" s="119"/>
    </row>
    <row r="203" spans="1:10" ht="18" customHeight="1">
      <c r="A203" s="23">
        <v>198</v>
      </c>
      <c r="B203" s="68" t="s">
        <v>703</v>
      </c>
      <c r="C203" s="74" t="s">
        <v>704</v>
      </c>
      <c r="D203" s="74" t="s">
        <v>705</v>
      </c>
      <c r="E203" s="73" t="s">
        <v>706</v>
      </c>
      <c r="F203" s="72" t="s">
        <v>707</v>
      </c>
      <c r="G203" s="204"/>
      <c r="H203" s="69">
        <v>3388</v>
      </c>
      <c r="I203" s="124"/>
      <c r="J203" s="119"/>
    </row>
    <row r="204" spans="1:10" ht="18" customHeight="1">
      <c r="A204" s="23">
        <v>199</v>
      </c>
      <c r="B204" s="68" t="s">
        <v>703</v>
      </c>
      <c r="C204" s="74" t="s">
        <v>708</v>
      </c>
      <c r="D204" s="74"/>
      <c r="E204" s="73" t="s">
        <v>709</v>
      </c>
      <c r="F204" s="72" t="s">
        <v>710</v>
      </c>
      <c r="G204" s="204"/>
      <c r="H204" s="69">
        <v>100</v>
      </c>
      <c r="I204" s="124"/>
      <c r="J204" s="119"/>
    </row>
    <row r="205" spans="1:10" ht="18" customHeight="1">
      <c r="A205" s="23">
        <v>200</v>
      </c>
      <c r="B205" s="68" t="s">
        <v>703</v>
      </c>
      <c r="C205" s="74" t="s">
        <v>180</v>
      </c>
      <c r="D205" s="74" t="s">
        <v>181</v>
      </c>
      <c r="E205" s="73" t="s">
        <v>711</v>
      </c>
      <c r="F205" s="72" t="s">
        <v>712</v>
      </c>
      <c r="G205" s="204"/>
      <c r="H205" s="69">
        <v>699</v>
      </c>
      <c r="I205" s="124"/>
      <c r="J205" s="119"/>
    </row>
    <row r="206" spans="1:10" ht="18" customHeight="1">
      <c r="A206" s="23">
        <v>201</v>
      </c>
      <c r="B206" s="68" t="s">
        <v>713</v>
      </c>
      <c r="C206" s="74" t="s">
        <v>156</v>
      </c>
      <c r="D206" s="74"/>
      <c r="E206" s="73" t="s">
        <v>709</v>
      </c>
      <c r="F206" s="72" t="s">
        <v>714</v>
      </c>
      <c r="G206" s="204"/>
      <c r="H206" s="69">
        <v>50</v>
      </c>
      <c r="I206" s="124"/>
      <c r="J206" s="119"/>
    </row>
    <row r="207" spans="1:10" ht="18" customHeight="1">
      <c r="A207" s="23">
        <v>202</v>
      </c>
      <c r="B207" s="68" t="s">
        <v>713</v>
      </c>
      <c r="C207" s="74" t="s">
        <v>186</v>
      </c>
      <c r="D207" s="74"/>
      <c r="E207" s="74" t="s">
        <v>185</v>
      </c>
      <c r="F207" s="72" t="s">
        <v>715</v>
      </c>
      <c r="G207" s="204"/>
      <c r="H207" s="69">
        <v>188</v>
      </c>
      <c r="I207" s="124"/>
      <c r="J207" s="119"/>
    </row>
    <row r="208" spans="1:10" ht="18" customHeight="1">
      <c r="A208" s="23">
        <v>203</v>
      </c>
      <c r="B208" s="68" t="s">
        <v>713</v>
      </c>
      <c r="C208" s="74" t="s">
        <v>180</v>
      </c>
      <c r="D208" s="74" t="s">
        <v>181</v>
      </c>
      <c r="E208" s="73" t="s">
        <v>716</v>
      </c>
      <c r="F208" s="72" t="s">
        <v>717</v>
      </c>
      <c r="G208" s="204"/>
      <c r="H208" s="69">
        <v>168</v>
      </c>
      <c r="I208" s="124"/>
      <c r="J208" s="119"/>
    </row>
    <row r="209" spans="1:10" ht="18" customHeight="1">
      <c r="A209" s="23">
        <v>204</v>
      </c>
      <c r="B209" s="68" t="s">
        <v>718</v>
      </c>
      <c r="C209" s="74"/>
      <c r="D209" s="280" t="s">
        <v>722</v>
      </c>
      <c r="E209" s="281"/>
      <c r="F209" s="282"/>
      <c r="G209" s="204"/>
      <c r="H209" s="69"/>
      <c r="I209" s="124">
        <v>-3000</v>
      </c>
      <c r="J209" s="119"/>
    </row>
    <row r="210" spans="1:10" ht="18" customHeight="1">
      <c r="A210" s="23">
        <v>205</v>
      </c>
      <c r="B210" s="68" t="s">
        <v>723</v>
      </c>
      <c r="C210" s="74" t="s">
        <v>724</v>
      </c>
      <c r="D210" s="74" t="s">
        <v>725</v>
      </c>
      <c r="E210" s="73" t="s">
        <v>726</v>
      </c>
      <c r="F210" s="72" t="s">
        <v>727</v>
      </c>
      <c r="G210" s="204"/>
      <c r="H210" s="69">
        <v>388</v>
      </c>
      <c r="I210" s="124"/>
      <c r="J210" s="119"/>
    </row>
    <row r="211" spans="1:10" ht="18" customHeight="1">
      <c r="A211" s="23">
        <v>206</v>
      </c>
      <c r="B211" s="68" t="s">
        <v>723</v>
      </c>
      <c r="C211" s="74" t="s">
        <v>728</v>
      </c>
      <c r="D211" s="74" t="s">
        <v>729</v>
      </c>
      <c r="E211" s="73" t="s">
        <v>730</v>
      </c>
      <c r="F211" s="72" t="s">
        <v>731</v>
      </c>
      <c r="G211" s="204"/>
      <c r="H211" s="69">
        <v>158</v>
      </c>
      <c r="I211" s="124"/>
      <c r="J211" s="119"/>
    </row>
    <row r="212" spans="1:10" ht="18" customHeight="1">
      <c r="A212" s="23">
        <v>207</v>
      </c>
      <c r="B212" s="68" t="s">
        <v>723</v>
      </c>
      <c r="C212" s="74" t="s">
        <v>180</v>
      </c>
      <c r="D212" s="74" t="s">
        <v>181</v>
      </c>
      <c r="E212" s="73" t="s">
        <v>496</v>
      </c>
      <c r="F212" s="72" t="s">
        <v>732</v>
      </c>
      <c r="G212" s="204"/>
      <c r="H212" s="69">
        <v>238</v>
      </c>
      <c r="I212" s="124"/>
      <c r="J212" s="119"/>
    </row>
    <row r="213" spans="1:10" ht="18" customHeight="1">
      <c r="A213" s="23">
        <v>208</v>
      </c>
      <c r="B213" s="68" t="s">
        <v>733</v>
      </c>
      <c r="C213" s="74" t="s">
        <v>339</v>
      </c>
      <c r="D213" s="74" t="s">
        <v>475</v>
      </c>
      <c r="E213" s="73" t="s">
        <v>726</v>
      </c>
      <c r="F213" s="72" t="s">
        <v>692</v>
      </c>
      <c r="G213" s="204"/>
      <c r="H213" s="69">
        <v>238</v>
      </c>
      <c r="I213" s="124"/>
      <c r="J213" s="119"/>
    </row>
    <row r="214" spans="1:10" ht="18" customHeight="1">
      <c r="A214" s="23">
        <v>209</v>
      </c>
      <c r="B214" s="68" t="s">
        <v>733</v>
      </c>
      <c r="C214" s="74" t="s">
        <v>734</v>
      </c>
      <c r="D214" s="74" t="s">
        <v>735</v>
      </c>
      <c r="E214" s="73" t="s">
        <v>736</v>
      </c>
      <c r="F214" s="72" t="s">
        <v>737</v>
      </c>
      <c r="G214" s="204"/>
      <c r="H214" s="69">
        <v>222</v>
      </c>
      <c r="I214" s="124"/>
      <c r="J214" s="119"/>
    </row>
    <row r="215" spans="1:10" ht="18" customHeight="1">
      <c r="A215" s="23">
        <v>210</v>
      </c>
      <c r="B215" s="68" t="s">
        <v>733</v>
      </c>
      <c r="C215" s="74" t="s">
        <v>186</v>
      </c>
      <c r="D215" s="74"/>
      <c r="E215" s="74" t="s">
        <v>185</v>
      </c>
      <c r="F215" s="72" t="s">
        <v>738</v>
      </c>
      <c r="G215" s="204"/>
      <c r="H215" s="69">
        <v>188</v>
      </c>
      <c r="I215" s="124"/>
      <c r="J215" s="119"/>
    </row>
    <row r="216" spans="1:10" ht="18" customHeight="1">
      <c r="A216" s="23">
        <v>211</v>
      </c>
      <c r="B216" s="68" t="s">
        <v>748</v>
      </c>
      <c r="C216" s="74"/>
      <c r="D216" s="286" t="s">
        <v>411</v>
      </c>
      <c r="E216" s="287"/>
      <c r="F216" s="288"/>
      <c r="G216" s="204"/>
      <c r="H216" s="69"/>
      <c r="I216" s="124">
        <v>-2</v>
      </c>
      <c r="J216" s="119"/>
    </row>
    <row r="217" spans="1:10" ht="18" customHeight="1">
      <c r="A217" s="23">
        <v>212</v>
      </c>
      <c r="B217" s="68" t="s">
        <v>739</v>
      </c>
      <c r="C217" s="74" t="s">
        <v>740</v>
      </c>
      <c r="D217" s="74" t="s">
        <v>741</v>
      </c>
      <c r="E217" s="73" t="s">
        <v>742</v>
      </c>
      <c r="F217" s="72" t="s">
        <v>743</v>
      </c>
      <c r="G217" s="204"/>
      <c r="H217" s="69">
        <v>188</v>
      </c>
      <c r="I217" s="124"/>
      <c r="J217" s="119"/>
    </row>
    <row r="218" spans="1:10" ht="18" customHeight="1">
      <c r="A218" s="23">
        <v>213</v>
      </c>
      <c r="B218" s="68" t="s">
        <v>739</v>
      </c>
      <c r="C218" s="74" t="s">
        <v>186</v>
      </c>
      <c r="D218" s="74"/>
      <c r="E218" s="74" t="s">
        <v>185</v>
      </c>
      <c r="F218" s="72" t="s">
        <v>743</v>
      </c>
      <c r="G218" s="204"/>
      <c r="H218" s="69">
        <v>288</v>
      </c>
      <c r="I218" s="124"/>
      <c r="J218" s="119"/>
    </row>
    <row r="219" spans="1:10" ht="18" customHeight="1">
      <c r="A219" s="23">
        <v>214</v>
      </c>
      <c r="B219" s="68" t="s">
        <v>739</v>
      </c>
      <c r="C219" s="74" t="s">
        <v>180</v>
      </c>
      <c r="D219" s="74" t="s">
        <v>181</v>
      </c>
      <c r="E219" s="73" t="s">
        <v>744</v>
      </c>
      <c r="F219" s="72" t="s">
        <v>743</v>
      </c>
      <c r="G219" s="204"/>
      <c r="H219" s="69">
        <v>301</v>
      </c>
      <c r="I219" s="124"/>
      <c r="J219" s="119"/>
    </row>
    <row r="220" spans="1:10" ht="18" customHeight="1">
      <c r="A220" s="23">
        <v>215</v>
      </c>
      <c r="B220" s="68" t="s">
        <v>750</v>
      </c>
      <c r="C220" s="74" t="s">
        <v>385</v>
      </c>
      <c r="D220" s="74" t="s">
        <v>177</v>
      </c>
      <c r="E220" s="73" t="s">
        <v>742</v>
      </c>
      <c r="F220" s="72" t="s">
        <v>751</v>
      </c>
      <c r="G220" s="204"/>
      <c r="H220" s="69">
        <v>248</v>
      </c>
      <c r="I220" s="124"/>
      <c r="J220" s="119"/>
    </row>
    <row r="221" spans="1:10" ht="18" customHeight="1">
      <c r="A221" s="23">
        <v>216</v>
      </c>
      <c r="B221" s="68" t="s">
        <v>750</v>
      </c>
      <c r="C221" s="74" t="s">
        <v>752</v>
      </c>
      <c r="D221" s="74"/>
      <c r="E221" s="73" t="s">
        <v>753</v>
      </c>
      <c r="F221" s="72" t="s">
        <v>754</v>
      </c>
      <c r="G221" s="204"/>
      <c r="H221" s="69">
        <v>238</v>
      </c>
      <c r="I221" s="124"/>
      <c r="J221" s="119"/>
    </row>
    <row r="222" spans="1:10" ht="18" customHeight="1">
      <c r="A222" s="23">
        <v>217</v>
      </c>
      <c r="B222" s="68" t="s">
        <v>750</v>
      </c>
      <c r="C222" s="74" t="s">
        <v>180</v>
      </c>
      <c r="D222" s="74" t="s">
        <v>181</v>
      </c>
      <c r="E222" s="73" t="s">
        <v>755</v>
      </c>
      <c r="F222" s="72" t="s">
        <v>754</v>
      </c>
      <c r="G222" s="204"/>
      <c r="H222" s="69">
        <v>200</v>
      </c>
      <c r="I222" s="124"/>
      <c r="J222" s="119"/>
    </row>
    <row r="223" spans="1:10" ht="18" customHeight="1">
      <c r="A223" s="23">
        <v>218</v>
      </c>
      <c r="B223" s="68" t="s">
        <v>756</v>
      </c>
      <c r="C223" s="74"/>
      <c r="D223" s="286" t="s">
        <v>757</v>
      </c>
      <c r="E223" s="287"/>
      <c r="F223" s="288"/>
      <c r="G223" s="204"/>
      <c r="H223" s="69"/>
      <c r="I223" s="124">
        <v>-66</v>
      </c>
      <c r="J223" s="119"/>
    </row>
    <row r="224" spans="1:10" ht="18" customHeight="1">
      <c r="A224" s="23">
        <v>219</v>
      </c>
      <c r="B224" s="68" t="s">
        <v>758</v>
      </c>
      <c r="C224" s="74" t="s">
        <v>385</v>
      </c>
      <c r="D224" s="74" t="s">
        <v>177</v>
      </c>
      <c r="E224" s="73" t="s">
        <v>742</v>
      </c>
      <c r="F224" s="72" t="s">
        <v>759</v>
      </c>
      <c r="G224" s="204"/>
      <c r="H224" s="69">
        <v>345</v>
      </c>
      <c r="I224" s="124"/>
      <c r="J224" s="119"/>
    </row>
    <row r="225" spans="1:10" ht="18" customHeight="1">
      <c r="A225" s="23">
        <v>220</v>
      </c>
      <c r="B225" s="68" t="s">
        <v>758</v>
      </c>
      <c r="C225" s="74" t="s">
        <v>761</v>
      </c>
      <c r="D225" s="74" t="s">
        <v>760</v>
      </c>
      <c r="E225" s="73" t="s">
        <v>762</v>
      </c>
      <c r="F225" s="72" t="s">
        <v>763</v>
      </c>
      <c r="G225" s="204"/>
      <c r="H225" s="69">
        <v>222</v>
      </c>
      <c r="I225" s="124"/>
      <c r="J225" s="119"/>
    </row>
    <row r="226" spans="1:10" ht="18" customHeight="1">
      <c r="A226" s="23">
        <v>221</v>
      </c>
      <c r="B226" s="68" t="s">
        <v>758</v>
      </c>
      <c r="C226" s="74" t="s">
        <v>180</v>
      </c>
      <c r="D226" s="74" t="s">
        <v>181</v>
      </c>
      <c r="E226" s="73" t="s">
        <v>764</v>
      </c>
      <c r="F226" s="72" t="s">
        <v>765</v>
      </c>
      <c r="G226" s="204"/>
      <c r="H226" s="69">
        <v>282</v>
      </c>
      <c r="I226" s="124"/>
      <c r="J226" s="119"/>
    </row>
    <row r="227" spans="1:10" ht="18" customHeight="1">
      <c r="A227" s="23">
        <v>222</v>
      </c>
      <c r="B227" s="68" t="s">
        <v>767</v>
      </c>
      <c r="C227" s="74"/>
      <c r="D227" s="286" t="s">
        <v>768</v>
      </c>
      <c r="E227" s="287"/>
      <c r="F227" s="288"/>
      <c r="G227" s="204"/>
      <c r="H227" s="69"/>
      <c r="I227" s="124">
        <v>-10000</v>
      </c>
      <c r="J227" s="119"/>
    </row>
    <row r="228" spans="1:10" ht="18" customHeight="1">
      <c r="A228" s="23">
        <v>223</v>
      </c>
      <c r="B228" s="68" t="s">
        <v>769</v>
      </c>
      <c r="C228" s="74" t="s">
        <v>385</v>
      </c>
      <c r="D228" s="74" t="s">
        <v>177</v>
      </c>
      <c r="E228" s="73" t="s">
        <v>742</v>
      </c>
      <c r="F228" s="72" t="s">
        <v>770</v>
      </c>
      <c r="G228" s="204"/>
      <c r="H228" s="69">
        <v>238</v>
      </c>
      <c r="I228" s="124"/>
      <c r="J228" s="119"/>
    </row>
    <row r="229" spans="1:10" ht="18" customHeight="1">
      <c r="A229" s="23">
        <v>224</v>
      </c>
      <c r="B229" s="68" t="s">
        <v>769</v>
      </c>
      <c r="C229" s="74" t="s">
        <v>761</v>
      </c>
      <c r="D229" s="74" t="s">
        <v>760</v>
      </c>
      <c r="E229" s="73" t="s">
        <v>762</v>
      </c>
      <c r="F229" s="72" t="s">
        <v>770</v>
      </c>
      <c r="G229" s="204"/>
      <c r="H229" s="69">
        <v>350</v>
      </c>
      <c r="I229" s="124"/>
      <c r="J229" s="119"/>
    </row>
    <row r="230" spans="1:10" ht="18" customHeight="1">
      <c r="A230" s="23">
        <v>225</v>
      </c>
      <c r="B230" s="68" t="s">
        <v>769</v>
      </c>
      <c r="C230" s="74" t="s">
        <v>373</v>
      </c>
      <c r="D230" s="74" t="s">
        <v>334</v>
      </c>
      <c r="E230" s="73" t="s">
        <v>496</v>
      </c>
      <c r="F230" s="72" t="s">
        <v>771</v>
      </c>
      <c r="G230" s="204"/>
      <c r="H230" s="69">
        <v>199</v>
      </c>
      <c r="I230" s="124"/>
      <c r="J230" s="119"/>
    </row>
    <row r="231" spans="1:10" ht="18" customHeight="1">
      <c r="A231" s="23">
        <v>226</v>
      </c>
      <c r="B231" s="68" t="s">
        <v>772</v>
      </c>
      <c r="C231" s="74" t="s">
        <v>773</v>
      </c>
      <c r="D231" s="74" t="s">
        <v>775</v>
      </c>
      <c r="E231" s="73" t="s">
        <v>774</v>
      </c>
      <c r="F231" s="72"/>
      <c r="G231" s="204">
        <v>500</v>
      </c>
      <c r="H231" s="69"/>
      <c r="I231" s="124"/>
      <c r="J231" s="119"/>
    </row>
    <row r="232" spans="1:10" ht="18" customHeight="1">
      <c r="A232" s="23">
        <v>227</v>
      </c>
      <c r="B232" s="68" t="s">
        <v>789</v>
      </c>
      <c r="C232" s="74"/>
      <c r="D232" s="286" t="s">
        <v>411</v>
      </c>
      <c r="E232" s="287"/>
      <c r="F232" s="288"/>
      <c r="G232" s="204"/>
      <c r="H232" s="69"/>
      <c r="I232" s="124">
        <v>-2</v>
      </c>
      <c r="J232" s="119"/>
    </row>
    <row r="233" spans="1:10" ht="18" customHeight="1">
      <c r="A233" s="23">
        <v>228</v>
      </c>
      <c r="B233" s="68" t="s">
        <v>777</v>
      </c>
      <c r="C233" s="74" t="s">
        <v>385</v>
      </c>
      <c r="D233" s="74" t="s">
        <v>177</v>
      </c>
      <c r="E233" s="73" t="s">
        <v>742</v>
      </c>
      <c r="F233" s="72" t="s">
        <v>778</v>
      </c>
      <c r="G233" s="204"/>
      <c r="H233" s="69">
        <v>268</v>
      </c>
      <c r="I233" s="124"/>
      <c r="J233" s="119"/>
    </row>
    <row r="234" spans="1:10" ht="18" customHeight="1">
      <c r="A234" s="23">
        <v>229</v>
      </c>
      <c r="B234" s="68" t="s">
        <v>777</v>
      </c>
      <c r="C234" s="74" t="s">
        <v>779</v>
      </c>
      <c r="D234" s="74" t="s">
        <v>780</v>
      </c>
      <c r="E234" s="73" t="s">
        <v>781</v>
      </c>
      <c r="F234" s="72" t="s">
        <v>778</v>
      </c>
      <c r="G234" s="204"/>
      <c r="H234" s="69">
        <v>268</v>
      </c>
      <c r="I234" s="124"/>
      <c r="J234" s="119"/>
    </row>
    <row r="235" spans="1:10" ht="18" customHeight="1">
      <c r="A235" s="23">
        <v>230</v>
      </c>
      <c r="B235" s="68" t="s">
        <v>777</v>
      </c>
      <c r="C235" s="74" t="s">
        <v>782</v>
      </c>
      <c r="D235" s="74" t="s">
        <v>783</v>
      </c>
      <c r="E235" s="73" t="s">
        <v>784</v>
      </c>
      <c r="F235" s="72" t="s">
        <v>778</v>
      </c>
      <c r="G235" s="204"/>
      <c r="H235" s="69">
        <v>272</v>
      </c>
      <c r="I235" s="124"/>
      <c r="J235" s="119"/>
    </row>
    <row r="236" spans="1:10" ht="18" customHeight="1">
      <c r="A236" s="23">
        <v>231</v>
      </c>
      <c r="B236" s="68" t="s">
        <v>777</v>
      </c>
      <c r="C236" s="74" t="s">
        <v>785</v>
      </c>
      <c r="D236" s="74"/>
      <c r="E236" s="73" t="s">
        <v>786</v>
      </c>
      <c r="F236" s="72" t="s">
        <v>787</v>
      </c>
      <c r="G236" s="204"/>
      <c r="H236" s="69">
        <v>168</v>
      </c>
      <c r="I236" s="124"/>
      <c r="J236" s="119"/>
    </row>
    <row r="237" spans="1:10" ht="18" customHeight="1">
      <c r="A237" s="23">
        <v>232</v>
      </c>
      <c r="B237" s="68" t="s">
        <v>777</v>
      </c>
      <c r="C237" s="74" t="s">
        <v>785</v>
      </c>
      <c r="D237" s="74"/>
      <c r="E237" s="73" t="s">
        <v>786</v>
      </c>
      <c r="F237" s="72" t="s">
        <v>788</v>
      </c>
      <c r="G237" s="204"/>
      <c r="H237" s="69">
        <v>178</v>
      </c>
      <c r="I237" s="124"/>
      <c r="J237" s="119"/>
    </row>
    <row r="238" spans="1:10" ht="18" customHeight="1">
      <c r="A238" s="23">
        <v>233</v>
      </c>
      <c r="B238" s="68" t="s">
        <v>790</v>
      </c>
      <c r="C238" s="74" t="s">
        <v>385</v>
      </c>
      <c r="D238" s="74" t="s">
        <v>177</v>
      </c>
      <c r="E238" s="73" t="s">
        <v>742</v>
      </c>
      <c r="F238" s="72" t="s">
        <v>791</v>
      </c>
      <c r="G238" s="204"/>
      <c r="H238" s="69">
        <v>368</v>
      </c>
      <c r="I238" s="124"/>
      <c r="J238" s="119"/>
    </row>
    <row r="239" spans="1:10" ht="18" customHeight="1">
      <c r="A239" s="23">
        <v>234</v>
      </c>
      <c r="B239" s="68" t="s">
        <v>790</v>
      </c>
      <c r="C239" s="74" t="s">
        <v>159</v>
      </c>
      <c r="D239" s="74" t="s">
        <v>161</v>
      </c>
      <c r="E239" s="73" t="s">
        <v>784</v>
      </c>
      <c r="F239" s="72" t="s">
        <v>792</v>
      </c>
      <c r="G239" s="204"/>
      <c r="H239" s="69">
        <v>378</v>
      </c>
      <c r="I239" s="124"/>
      <c r="J239" s="119"/>
    </row>
    <row r="240" spans="1:10" ht="18" customHeight="1">
      <c r="A240" s="23">
        <v>235</v>
      </c>
      <c r="B240" s="68" t="s">
        <v>790</v>
      </c>
      <c r="C240" s="74" t="s">
        <v>180</v>
      </c>
      <c r="D240" s="74" t="s">
        <v>181</v>
      </c>
      <c r="E240" s="73" t="s">
        <v>793</v>
      </c>
      <c r="F240" s="72" t="s">
        <v>794</v>
      </c>
      <c r="G240" s="204"/>
      <c r="H240" s="69">
        <v>418</v>
      </c>
      <c r="I240" s="124"/>
      <c r="J240" s="119"/>
    </row>
    <row r="241" spans="1:10" ht="18" customHeight="1">
      <c r="A241" s="23">
        <v>236</v>
      </c>
      <c r="B241" s="68" t="s">
        <v>790</v>
      </c>
      <c r="C241" s="74" t="s">
        <v>180</v>
      </c>
      <c r="D241" s="74" t="s">
        <v>181</v>
      </c>
      <c r="E241" s="73" t="s">
        <v>793</v>
      </c>
      <c r="F241" s="72" t="s">
        <v>791</v>
      </c>
      <c r="G241" s="204"/>
      <c r="H241" s="69">
        <v>408</v>
      </c>
      <c r="I241" s="124"/>
      <c r="J241" s="119"/>
    </row>
    <row r="242" spans="1:10" ht="18" customHeight="1">
      <c r="A242" s="23">
        <v>237</v>
      </c>
      <c r="B242" s="68" t="s">
        <v>795</v>
      </c>
      <c r="C242" s="74" t="s">
        <v>796</v>
      </c>
      <c r="D242" s="74" t="s">
        <v>797</v>
      </c>
      <c r="E242" s="73" t="s">
        <v>798</v>
      </c>
      <c r="F242" s="72"/>
      <c r="G242" s="204">
        <v>200</v>
      </c>
      <c r="H242" s="69"/>
      <c r="I242" s="124"/>
      <c r="J242" s="119"/>
    </row>
    <row r="243" spans="1:10" ht="18" customHeight="1">
      <c r="A243" s="23">
        <v>238</v>
      </c>
      <c r="B243" s="68" t="s">
        <v>799</v>
      </c>
      <c r="C243" s="74" t="s">
        <v>800</v>
      </c>
      <c r="D243" s="74"/>
      <c r="E243" s="73" t="s">
        <v>801</v>
      </c>
      <c r="F243" s="72" t="s">
        <v>802</v>
      </c>
      <c r="G243" s="204"/>
      <c r="H243" s="69">
        <v>128</v>
      </c>
      <c r="I243" s="124"/>
      <c r="J243" s="119"/>
    </row>
    <row r="244" spans="1:10" ht="18" customHeight="1">
      <c r="A244" s="23">
        <v>239</v>
      </c>
      <c r="B244" s="68" t="s">
        <v>799</v>
      </c>
      <c r="C244" s="74" t="s">
        <v>803</v>
      </c>
      <c r="D244" s="74" t="s">
        <v>804</v>
      </c>
      <c r="E244" s="73" t="s">
        <v>805</v>
      </c>
      <c r="F244" s="72" t="s">
        <v>806</v>
      </c>
      <c r="G244" s="204"/>
      <c r="H244" s="69">
        <v>198</v>
      </c>
      <c r="I244" s="124"/>
      <c r="J244" s="119"/>
    </row>
    <row r="245" spans="1:10" ht="18" customHeight="1">
      <c r="A245" s="23">
        <v>240</v>
      </c>
      <c r="B245" s="68" t="s">
        <v>799</v>
      </c>
      <c r="C245" s="74" t="s">
        <v>807</v>
      </c>
      <c r="D245" s="74" t="s">
        <v>846</v>
      </c>
      <c r="E245" s="73" t="s">
        <v>808</v>
      </c>
      <c r="F245" s="72" t="s">
        <v>809</v>
      </c>
      <c r="G245" s="204"/>
      <c r="H245" s="69">
        <v>222</v>
      </c>
      <c r="I245" s="124"/>
      <c r="J245" s="119"/>
    </row>
    <row r="246" spans="1:10" ht="18" customHeight="1">
      <c r="A246" s="23">
        <v>241</v>
      </c>
      <c r="B246" s="68" t="s">
        <v>820</v>
      </c>
      <c r="C246" s="74" t="s">
        <v>821</v>
      </c>
      <c r="D246" s="74" t="s">
        <v>822</v>
      </c>
      <c r="E246" s="73" t="s">
        <v>823</v>
      </c>
      <c r="F246" s="72" t="s">
        <v>824</v>
      </c>
      <c r="G246" s="204"/>
      <c r="H246" s="69">
        <v>200</v>
      </c>
      <c r="I246" s="124"/>
      <c r="J246" s="119"/>
    </row>
    <row r="247" spans="1:10" ht="18" customHeight="1">
      <c r="A247" s="23">
        <v>242</v>
      </c>
      <c r="B247" s="68" t="s">
        <v>820</v>
      </c>
      <c r="C247" s="74" t="s">
        <v>825</v>
      </c>
      <c r="D247" s="74" t="s">
        <v>826</v>
      </c>
      <c r="E247" s="73" t="s">
        <v>827</v>
      </c>
      <c r="F247" s="72" t="s">
        <v>828</v>
      </c>
      <c r="G247" s="204"/>
      <c r="H247" s="69">
        <v>333</v>
      </c>
      <c r="I247" s="124"/>
      <c r="J247" s="119"/>
    </row>
    <row r="248" spans="1:10" ht="18" customHeight="1">
      <c r="A248" s="23">
        <v>243</v>
      </c>
      <c r="B248" s="68" t="s">
        <v>820</v>
      </c>
      <c r="C248" s="74" t="s">
        <v>829</v>
      </c>
      <c r="D248" s="74" t="s">
        <v>830</v>
      </c>
      <c r="E248" s="73" t="s">
        <v>831</v>
      </c>
      <c r="F248" s="72" t="s">
        <v>832</v>
      </c>
      <c r="G248" s="204"/>
      <c r="H248" s="69">
        <v>155</v>
      </c>
      <c r="I248" s="124"/>
      <c r="J248" s="119"/>
    </row>
    <row r="249" spans="1:10" ht="18" customHeight="1">
      <c r="A249" s="23">
        <v>244</v>
      </c>
      <c r="B249" s="68" t="s">
        <v>834</v>
      </c>
      <c r="C249" s="74" t="s">
        <v>835</v>
      </c>
      <c r="D249" s="74"/>
      <c r="E249" s="73" t="s">
        <v>836</v>
      </c>
      <c r="F249" s="72" t="s">
        <v>837</v>
      </c>
      <c r="G249" s="204"/>
      <c r="H249" s="69">
        <v>200</v>
      </c>
      <c r="I249" s="124"/>
      <c r="J249" s="119"/>
    </row>
    <row r="250" spans="1:10" ht="18" customHeight="1">
      <c r="A250" s="23">
        <v>245</v>
      </c>
      <c r="B250" s="68" t="s">
        <v>834</v>
      </c>
      <c r="C250" s="74" t="s">
        <v>838</v>
      </c>
      <c r="D250" s="74" t="s">
        <v>839</v>
      </c>
      <c r="E250" s="73" t="s">
        <v>840</v>
      </c>
      <c r="F250" s="72" t="s">
        <v>837</v>
      </c>
      <c r="G250" s="204"/>
      <c r="H250" s="69">
        <v>200</v>
      </c>
      <c r="I250" s="124"/>
      <c r="J250" s="119"/>
    </row>
    <row r="251" spans="1:10" ht="18" customHeight="1">
      <c r="A251" s="23">
        <v>246</v>
      </c>
      <c r="B251" s="68" t="s">
        <v>834</v>
      </c>
      <c r="C251" s="74" t="s">
        <v>841</v>
      </c>
      <c r="D251" s="74" t="s">
        <v>842</v>
      </c>
      <c r="E251" s="73" t="s">
        <v>843</v>
      </c>
      <c r="F251" s="72" t="s">
        <v>837</v>
      </c>
      <c r="G251" s="204"/>
      <c r="H251" s="69">
        <v>200</v>
      </c>
      <c r="I251" s="124"/>
      <c r="J251" s="119"/>
    </row>
    <row r="252" spans="1:10" ht="18" customHeight="1">
      <c r="A252" s="23">
        <v>247</v>
      </c>
      <c r="B252" s="68" t="s">
        <v>834</v>
      </c>
      <c r="C252" s="74"/>
      <c r="D252" s="286" t="s">
        <v>411</v>
      </c>
      <c r="E252" s="287"/>
      <c r="F252" s="288"/>
      <c r="G252" s="204"/>
      <c r="H252" s="69"/>
      <c r="I252" s="124">
        <v>-2</v>
      </c>
      <c r="J252" s="119"/>
    </row>
    <row r="253" spans="1:10" ht="18" customHeight="1">
      <c r="A253" s="23">
        <v>248</v>
      </c>
      <c r="B253" s="68" t="s">
        <v>844</v>
      </c>
      <c r="C253" s="74" t="s">
        <v>277</v>
      </c>
      <c r="D253" s="74" t="s">
        <v>846</v>
      </c>
      <c r="E253" s="73" t="s">
        <v>845</v>
      </c>
      <c r="F253" s="72"/>
      <c r="G253" s="204">
        <v>168</v>
      </c>
      <c r="H253" s="69"/>
      <c r="I253" s="124"/>
      <c r="J253" s="119"/>
    </row>
    <row r="254" spans="1:10" ht="18" customHeight="1">
      <c r="A254" s="23">
        <v>249</v>
      </c>
      <c r="B254" s="68" t="s">
        <v>847</v>
      </c>
      <c r="C254" s="74" t="s">
        <v>848</v>
      </c>
      <c r="D254" s="74"/>
      <c r="E254" s="73" t="s">
        <v>151</v>
      </c>
      <c r="F254" s="72"/>
      <c r="G254" s="204">
        <v>188</v>
      </c>
      <c r="H254" s="69"/>
      <c r="I254" s="124"/>
      <c r="J254" s="119"/>
    </row>
    <row r="255" spans="1:10" ht="18" customHeight="1">
      <c r="A255" s="23">
        <v>250</v>
      </c>
      <c r="B255" s="68" t="s">
        <v>849</v>
      </c>
      <c r="C255" s="74" t="s">
        <v>186</v>
      </c>
      <c r="D255" s="74" t="s">
        <v>187</v>
      </c>
      <c r="E255" s="73" t="s">
        <v>850</v>
      </c>
      <c r="F255" s="72" t="s">
        <v>851</v>
      </c>
      <c r="G255" s="204"/>
      <c r="H255" s="69">
        <v>198</v>
      </c>
      <c r="I255" s="124"/>
      <c r="J255" s="119"/>
    </row>
    <row r="256" spans="1:10" ht="18" customHeight="1">
      <c r="A256" s="23">
        <v>251</v>
      </c>
      <c r="B256" s="68" t="s">
        <v>849</v>
      </c>
      <c r="C256" s="74" t="s">
        <v>373</v>
      </c>
      <c r="D256" s="74" t="s">
        <v>334</v>
      </c>
      <c r="E256" s="73" t="s">
        <v>496</v>
      </c>
      <c r="F256" s="72" t="s">
        <v>851</v>
      </c>
      <c r="G256" s="204"/>
      <c r="H256" s="69">
        <v>198</v>
      </c>
      <c r="I256" s="124"/>
      <c r="J256" s="119"/>
    </row>
    <row r="257" spans="1:10" ht="18" customHeight="1">
      <c r="A257" s="23">
        <v>252</v>
      </c>
      <c r="B257" s="68" t="s">
        <v>849</v>
      </c>
      <c r="C257" s="74" t="s">
        <v>370</v>
      </c>
      <c r="D257" s="74" t="s">
        <v>187</v>
      </c>
      <c r="E257" s="73" t="s">
        <v>496</v>
      </c>
      <c r="F257" s="72" t="s">
        <v>852</v>
      </c>
      <c r="G257" s="204"/>
      <c r="H257" s="69">
        <v>218</v>
      </c>
      <c r="I257" s="124"/>
      <c r="J257" s="119"/>
    </row>
    <row r="258" spans="1:10" ht="18" customHeight="1">
      <c r="A258" s="23">
        <v>253</v>
      </c>
      <c r="B258" s="68" t="s">
        <v>853</v>
      </c>
      <c r="C258" s="74" t="s">
        <v>854</v>
      </c>
      <c r="D258" s="74" t="s">
        <v>855</v>
      </c>
      <c r="E258" s="73" t="s">
        <v>856</v>
      </c>
      <c r="F258" s="72" t="s">
        <v>857</v>
      </c>
      <c r="G258" s="204"/>
      <c r="H258" s="69">
        <v>500</v>
      </c>
      <c r="I258" s="124"/>
      <c r="J258" s="119"/>
    </row>
    <row r="259" spans="1:10" ht="18" customHeight="1">
      <c r="A259" s="23">
        <v>254</v>
      </c>
      <c r="B259" s="68" t="s">
        <v>853</v>
      </c>
      <c r="C259" s="74" t="s">
        <v>858</v>
      </c>
      <c r="D259" s="74" t="s">
        <v>859</v>
      </c>
      <c r="E259" s="73" t="s">
        <v>860</v>
      </c>
      <c r="F259" s="72" t="s">
        <v>861</v>
      </c>
      <c r="G259" s="204"/>
      <c r="H259" s="69">
        <v>200</v>
      </c>
      <c r="I259" s="124"/>
      <c r="J259" s="119"/>
    </row>
    <row r="260" spans="1:10" ht="18" customHeight="1">
      <c r="A260" s="23">
        <v>255</v>
      </c>
      <c r="B260" s="68" t="s">
        <v>853</v>
      </c>
      <c r="C260" s="74" t="s">
        <v>370</v>
      </c>
      <c r="D260" s="74" t="s">
        <v>187</v>
      </c>
      <c r="E260" s="73" t="s">
        <v>496</v>
      </c>
      <c r="F260" s="72" t="s">
        <v>862</v>
      </c>
      <c r="G260" s="204"/>
      <c r="H260" s="69">
        <v>220</v>
      </c>
      <c r="I260" s="124"/>
      <c r="J260" s="119"/>
    </row>
    <row r="261" spans="1:10" ht="18" customHeight="1">
      <c r="A261" s="23">
        <v>256</v>
      </c>
      <c r="B261" s="68" t="s">
        <v>864</v>
      </c>
      <c r="C261" s="74" t="s">
        <v>865</v>
      </c>
      <c r="D261" s="74"/>
      <c r="E261" s="73" t="s">
        <v>866</v>
      </c>
      <c r="F261" s="72"/>
      <c r="G261" s="204">
        <v>100</v>
      </c>
      <c r="H261" s="69"/>
      <c r="I261" s="124"/>
      <c r="J261" s="119"/>
    </row>
    <row r="262" spans="1:10" ht="18" customHeight="1">
      <c r="A262" s="23">
        <v>257</v>
      </c>
      <c r="B262" s="68" t="s">
        <v>869</v>
      </c>
      <c r="C262" s="74" t="s">
        <v>870</v>
      </c>
      <c r="D262" s="74" t="s">
        <v>871</v>
      </c>
      <c r="E262" s="73" t="s">
        <v>151</v>
      </c>
      <c r="F262" s="72"/>
      <c r="G262" s="204">
        <v>500</v>
      </c>
      <c r="H262" s="69"/>
      <c r="I262" s="124"/>
      <c r="J262" s="119"/>
    </row>
    <row r="263" spans="1:10" ht="18" customHeight="1">
      <c r="A263" s="23">
        <v>258</v>
      </c>
      <c r="B263" s="68" t="s">
        <v>872</v>
      </c>
      <c r="C263" s="74" t="s">
        <v>873</v>
      </c>
      <c r="D263" s="74"/>
      <c r="E263" s="73" t="s">
        <v>856</v>
      </c>
      <c r="F263" s="72" t="s">
        <v>874</v>
      </c>
      <c r="G263" s="204"/>
      <c r="H263" s="69">
        <v>333</v>
      </c>
      <c r="I263" s="124"/>
      <c r="J263" s="119"/>
    </row>
    <row r="264" spans="1:10" ht="18" customHeight="1">
      <c r="A264" s="23">
        <v>259</v>
      </c>
      <c r="B264" s="68" t="s">
        <v>872</v>
      </c>
      <c r="C264" s="74" t="s">
        <v>186</v>
      </c>
      <c r="D264" s="74" t="s">
        <v>187</v>
      </c>
      <c r="E264" s="73" t="s">
        <v>875</v>
      </c>
      <c r="F264" s="72" t="s">
        <v>876</v>
      </c>
      <c r="G264" s="204"/>
      <c r="H264" s="69">
        <v>228</v>
      </c>
      <c r="I264" s="124"/>
      <c r="J264" s="119"/>
    </row>
    <row r="265" spans="1:10" ht="18" customHeight="1">
      <c r="A265" s="23">
        <v>260</v>
      </c>
      <c r="B265" s="68" t="s">
        <v>872</v>
      </c>
      <c r="C265" s="74" t="s">
        <v>370</v>
      </c>
      <c r="D265" s="74" t="s">
        <v>187</v>
      </c>
      <c r="E265" s="73" t="s">
        <v>496</v>
      </c>
      <c r="F265" s="72" t="s">
        <v>876</v>
      </c>
      <c r="G265" s="204"/>
      <c r="H265" s="69">
        <v>228</v>
      </c>
      <c r="I265" s="124"/>
      <c r="J265" s="119"/>
    </row>
    <row r="266" spans="1:10" ht="18" customHeight="1">
      <c r="A266" s="23">
        <v>261</v>
      </c>
      <c r="B266" s="68" t="s">
        <v>872</v>
      </c>
      <c r="C266" s="74" t="s">
        <v>877</v>
      </c>
      <c r="D266" s="74" t="s">
        <v>878</v>
      </c>
      <c r="E266" s="73" t="s">
        <v>879</v>
      </c>
      <c r="F266" s="72" t="s">
        <v>874</v>
      </c>
      <c r="G266" s="204"/>
      <c r="H266" s="69">
        <v>199</v>
      </c>
      <c r="I266" s="124"/>
      <c r="J266" s="119"/>
    </row>
    <row r="267" spans="1:10" ht="18" customHeight="1">
      <c r="A267" s="23">
        <v>262</v>
      </c>
      <c r="B267" s="68" t="s">
        <v>880</v>
      </c>
      <c r="C267" s="74" t="s">
        <v>881</v>
      </c>
      <c r="D267" s="74" t="s">
        <v>882</v>
      </c>
      <c r="E267" s="73" t="s">
        <v>883</v>
      </c>
      <c r="F267" s="72"/>
      <c r="G267" s="204">
        <v>200</v>
      </c>
      <c r="H267" s="69"/>
      <c r="I267" s="124"/>
      <c r="J267" s="119"/>
    </row>
    <row r="268" spans="1:10" ht="18" customHeight="1">
      <c r="A268" s="23">
        <v>263</v>
      </c>
      <c r="B268" s="68" t="s">
        <v>884</v>
      </c>
      <c r="C268" s="74" t="s">
        <v>885</v>
      </c>
      <c r="D268" s="74"/>
      <c r="E268" s="73" t="s">
        <v>886</v>
      </c>
      <c r="F268" s="72" t="s">
        <v>887</v>
      </c>
      <c r="G268" s="204"/>
      <c r="H268" s="69">
        <v>208</v>
      </c>
      <c r="I268" s="124"/>
      <c r="J268" s="119"/>
    </row>
    <row r="269" spans="1:10" ht="18" customHeight="1">
      <c r="A269" s="23">
        <v>264</v>
      </c>
      <c r="B269" s="68" t="s">
        <v>884</v>
      </c>
      <c r="C269" s="74" t="s">
        <v>888</v>
      </c>
      <c r="D269" s="74" t="s">
        <v>822</v>
      </c>
      <c r="E269" s="73" t="s">
        <v>889</v>
      </c>
      <c r="F269" s="72" t="s">
        <v>890</v>
      </c>
      <c r="G269" s="204"/>
      <c r="H269" s="69">
        <v>68</v>
      </c>
      <c r="I269" s="124"/>
      <c r="J269" s="119"/>
    </row>
    <row r="270" spans="1:10" ht="18" customHeight="1">
      <c r="A270" s="23">
        <v>265</v>
      </c>
      <c r="B270" s="68" t="s">
        <v>884</v>
      </c>
      <c r="C270" s="74" t="s">
        <v>370</v>
      </c>
      <c r="D270" s="74" t="s">
        <v>187</v>
      </c>
      <c r="E270" s="73" t="s">
        <v>496</v>
      </c>
      <c r="F270" s="72" t="s">
        <v>891</v>
      </c>
      <c r="G270" s="204"/>
      <c r="H270" s="69">
        <v>188</v>
      </c>
      <c r="I270" s="124"/>
      <c r="J270" s="119"/>
    </row>
    <row r="271" spans="1:10" ht="18" customHeight="1">
      <c r="A271" s="23">
        <v>266</v>
      </c>
      <c r="B271" s="68" t="s">
        <v>884</v>
      </c>
      <c r="C271" s="74" t="s">
        <v>397</v>
      </c>
      <c r="D271" s="74" t="s">
        <v>477</v>
      </c>
      <c r="E271" s="73" t="s">
        <v>654</v>
      </c>
      <c r="F271" s="72" t="s">
        <v>892</v>
      </c>
      <c r="G271" s="204"/>
      <c r="H271" s="69">
        <v>198</v>
      </c>
      <c r="I271" s="124"/>
      <c r="J271" s="119"/>
    </row>
    <row r="272" spans="1:10" ht="18" customHeight="1">
      <c r="A272" s="23">
        <v>267</v>
      </c>
      <c r="B272" s="68" t="s">
        <v>904</v>
      </c>
      <c r="C272" s="74"/>
      <c r="D272" s="286" t="s">
        <v>411</v>
      </c>
      <c r="E272" s="287"/>
      <c r="F272" s="288"/>
      <c r="G272" s="204"/>
      <c r="H272" s="69"/>
      <c r="I272" s="124">
        <v>-2</v>
      </c>
      <c r="J272" s="119"/>
    </row>
    <row r="273" spans="1:10" ht="18" customHeight="1">
      <c r="A273" s="23">
        <v>268</v>
      </c>
      <c r="B273" s="68" t="s">
        <v>895</v>
      </c>
      <c r="C273" s="74" t="s">
        <v>896</v>
      </c>
      <c r="D273" s="74" t="s">
        <v>897</v>
      </c>
      <c r="E273" s="73" t="s">
        <v>899</v>
      </c>
      <c r="F273" s="72" t="s">
        <v>898</v>
      </c>
      <c r="G273" s="204"/>
      <c r="H273" s="69">
        <v>668</v>
      </c>
      <c r="I273" s="124"/>
      <c r="J273" s="119"/>
    </row>
    <row r="274" spans="1:10" ht="18" customHeight="1">
      <c r="A274" s="23">
        <v>269</v>
      </c>
      <c r="B274" s="68" t="s">
        <v>895</v>
      </c>
      <c r="C274" s="74" t="s">
        <v>900</v>
      </c>
      <c r="D274" s="74" t="s">
        <v>901</v>
      </c>
      <c r="E274" s="73" t="s">
        <v>902</v>
      </c>
      <c r="F274" s="72" t="s">
        <v>903</v>
      </c>
      <c r="G274" s="204"/>
      <c r="H274" s="69">
        <v>469</v>
      </c>
      <c r="I274" s="124"/>
      <c r="J274" s="119"/>
    </row>
    <row r="275" spans="1:10" ht="18" customHeight="1">
      <c r="A275" s="23">
        <v>270</v>
      </c>
      <c r="B275" s="68" t="s">
        <v>905</v>
      </c>
      <c r="C275" s="74" t="s">
        <v>906</v>
      </c>
      <c r="D275" s="74" t="s">
        <v>907</v>
      </c>
      <c r="E275" s="73" t="s">
        <v>908</v>
      </c>
      <c r="F275" s="72" t="s">
        <v>909</v>
      </c>
      <c r="G275" s="204"/>
      <c r="H275" s="69">
        <v>888.88</v>
      </c>
      <c r="I275" s="124"/>
      <c r="J275" s="119"/>
    </row>
    <row r="276" spans="1:10" ht="18" customHeight="1">
      <c r="A276" s="23">
        <v>271</v>
      </c>
      <c r="B276" s="68" t="s">
        <v>905</v>
      </c>
      <c r="C276" s="74" t="s">
        <v>910</v>
      </c>
      <c r="D276" s="74" t="s">
        <v>911</v>
      </c>
      <c r="E276" s="73" t="s">
        <v>912</v>
      </c>
      <c r="F276" s="72" t="s">
        <v>913</v>
      </c>
      <c r="G276" s="204"/>
      <c r="H276" s="69">
        <v>188</v>
      </c>
      <c r="I276" s="124"/>
      <c r="J276" s="119"/>
    </row>
    <row r="277" spans="1:10" ht="18" customHeight="1">
      <c r="A277" s="23">
        <v>272</v>
      </c>
      <c r="B277" s="68" t="s">
        <v>914</v>
      </c>
      <c r="C277" s="74" t="s">
        <v>915</v>
      </c>
      <c r="D277" s="74" t="s">
        <v>916</v>
      </c>
      <c r="E277" s="73" t="s">
        <v>917</v>
      </c>
      <c r="F277" s="72" t="s">
        <v>918</v>
      </c>
      <c r="G277" s="204"/>
      <c r="H277" s="69">
        <v>588</v>
      </c>
      <c r="I277" s="124"/>
      <c r="J277" s="119"/>
    </row>
    <row r="278" spans="1:10" ht="18" customHeight="1">
      <c r="A278" s="23">
        <v>273</v>
      </c>
      <c r="B278" s="68" t="s">
        <v>914</v>
      </c>
      <c r="C278" s="74" t="s">
        <v>397</v>
      </c>
      <c r="D278" s="74" t="s">
        <v>477</v>
      </c>
      <c r="E278" s="73" t="s">
        <v>654</v>
      </c>
      <c r="F278" s="72" t="s">
        <v>919</v>
      </c>
      <c r="G278" s="204"/>
      <c r="H278" s="69">
        <v>368</v>
      </c>
      <c r="I278" s="124"/>
      <c r="J278" s="119"/>
    </row>
    <row r="279" spans="1:10" ht="18" customHeight="1">
      <c r="A279" s="23">
        <v>274</v>
      </c>
      <c r="B279" s="68" t="s">
        <v>920</v>
      </c>
      <c r="C279" s="74" t="s">
        <v>921</v>
      </c>
      <c r="D279" s="74"/>
      <c r="E279" s="73" t="s">
        <v>496</v>
      </c>
      <c r="F279" s="72" t="s">
        <v>922</v>
      </c>
      <c r="G279" s="204"/>
      <c r="H279" s="69">
        <v>100</v>
      </c>
      <c r="I279" s="124"/>
      <c r="J279" s="119"/>
    </row>
    <row r="280" spans="1:10" ht="18" customHeight="1">
      <c r="A280" s="23">
        <v>275</v>
      </c>
      <c r="B280" s="68" t="s">
        <v>920</v>
      </c>
      <c r="C280" s="74" t="s">
        <v>923</v>
      </c>
      <c r="D280" s="74" t="s">
        <v>924</v>
      </c>
      <c r="E280" s="73" t="s">
        <v>925</v>
      </c>
      <c r="F280" s="72" t="s">
        <v>926</v>
      </c>
      <c r="G280" s="204"/>
      <c r="H280" s="69">
        <v>888.88</v>
      </c>
      <c r="I280" s="124"/>
      <c r="J280" s="119"/>
    </row>
    <row r="281" spans="1:10" ht="18" customHeight="1">
      <c r="A281" s="23">
        <v>276</v>
      </c>
      <c r="B281" s="68" t="s">
        <v>920</v>
      </c>
      <c r="C281" s="74" t="s">
        <v>927</v>
      </c>
      <c r="D281" s="74" t="s">
        <v>928</v>
      </c>
      <c r="E281" s="73" t="s">
        <v>929</v>
      </c>
      <c r="F281" s="72" t="s">
        <v>930</v>
      </c>
      <c r="G281" s="204"/>
      <c r="H281" s="69">
        <v>200</v>
      </c>
      <c r="I281" s="124"/>
      <c r="J281" s="119"/>
    </row>
    <row r="282" spans="1:10" ht="18" customHeight="1">
      <c r="A282" s="23">
        <v>277</v>
      </c>
      <c r="B282" s="68" t="s">
        <v>936</v>
      </c>
      <c r="C282" s="74"/>
      <c r="D282" s="286" t="s">
        <v>951</v>
      </c>
      <c r="E282" s="287"/>
      <c r="F282" s="288"/>
      <c r="G282" s="204"/>
      <c r="H282" s="69"/>
      <c r="I282" s="124">
        <v>-3</v>
      </c>
      <c r="J282" s="119"/>
    </row>
    <row r="283" spans="1:10" ht="18" customHeight="1">
      <c r="A283" s="23">
        <v>278</v>
      </c>
      <c r="B283" s="68" t="s">
        <v>931</v>
      </c>
      <c r="C283" s="74" t="s">
        <v>921</v>
      </c>
      <c r="D283" s="74"/>
      <c r="E283" s="73" t="s">
        <v>496</v>
      </c>
      <c r="F283" s="72" t="s">
        <v>932</v>
      </c>
      <c r="G283" s="204"/>
      <c r="H283" s="69">
        <v>128</v>
      </c>
      <c r="I283" s="124"/>
      <c r="J283" s="119"/>
    </row>
    <row r="284" spans="1:10" ht="18" customHeight="1">
      <c r="A284" s="23">
        <v>279</v>
      </c>
      <c r="B284" s="68" t="s">
        <v>931</v>
      </c>
      <c r="C284" s="74" t="s">
        <v>186</v>
      </c>
      <c r="D284" s="74" t="s">
        <v>187</v>
      </c>
      <c r="E284" s="73" t="s">
        <v>933</v>
      </c>
      <c r="F284" s="72" t="s">
        <v>934</v>
      </c>
      <c r="G284" s="204"/>
      <c r="H284" s="69">
        <v>140</v>
      </c>
      <c r="I284" s="124"/>
      <c r="J284" s="119"/>
    </row>
    <row r="285" spans="1:10" ht="18" customHeight="1">
      <c r="A285" s="23">
        <v>280</v>
      </c>
      <c r="B285" s="68" t="s">
        <v>931</v>
      </c>
      <c r="C285" s="74" t="s">
        <v>167</v>
      </c>
      <c r="D285" s="74" t="s">
        <v>238</v>
      </c>
      <c r="E285" s="73" t="s">
        <v>929</v>
      </c>
      <c r="F285" s="72" t="s">
        <v>935</v>
      </c>
      <c r="G285" s="204"/>
      <c r="H285" s="69">
        <v>168</v>
      </c>
      <c r="I285" s="124"/>
      <c r="J285" s="119"/>
    </row>
    <row r="286" spans="1:10" ht="18" customHeight="1">
      <c r="A286" s="23">
        <v>281</v>
      </c>
      <c r="B286" s="68" t="s">
        <v>937</v>
      </c>
      <c r="C286" s="74" t="s">
        <v>938</v>
      </c>
      <c r="D286" s="74" t="s">
        <v>939</v>
      </c>
      <c r="E286" s="73" t="s">
        <v>496</v>
      </c>
      <c r="F286" s="72" t="s">
        <v>940</v>
      </c>
      <c r="G286" s="204"/>
      <c r="H286" s="69">
        <v>118</v>
      </c>
      <c r="I286" s="124"/>
      <c r="J286" s="119"/>
    </row>
    <row r="287" spans="1:10" ht="18" customHeight="1">
      <c r="A287" s="23">
        <v>282</v>
      </c>
      <c r="B287" s="68" t="s">
        <v>937</v>
      </c>
      <c r="C287" s="74" t="s">
        <v>941</v>
      </c>
      <c r="D287" s="74" t="s">
        <v>942</v>
      </c>
      <c r="E287" s="73" t="s">
        <v>943</v>
      </c>
      <c r="F287" s="72" t="s">
        <v>944</v>
      </c>
      <c r="G287" s="204"/>
      <c r="H287" s="69">
        <v>128.88</v>
      </c>
      <c r="I287" s="124"/>
      <c r="J287" s="119"/>
    </row>
    <row r="288" spans="1:10" ht="18" customHeight="1">
      <c r="A288" s="23">
        <v>283</v>
      </c>
      <c r="B288" s="68" t="s">
        <v>937</v>
      </c>
      <c r="C288" s="74" t="s">
        <v>945</v>
      </c>
      <c r="D288" s="74" t="s">
        <v>946</v>
      </c>
      <c r="E288" s="73" t="s">
        <v>947</v>
      </c>
      <c r="F288" s="72" t="s">
        <v>948</v>
      </c>
      <c r="G288" s="204"/>
      <c r="H288" s="69">
        <v>1238</v>
      </c>
      <c r="I288" s="124"/>
      <c r="J288" s="119"/>
    </row>
    <row r="289" spans="1:10" ht="18" customHeight="1">
      <c r="A289" s="23">
        <v>284</v>
      </c>
      <c r="B289" s="68" t="s">
        <v>950</v>
      </c>
      <c r="C289" s="74"/>
      <c r="D289" s="286" t="s">
        <v>952</v>
      </c>
      <c r="E289" s="287"/>
      <c r="F289" s="288"/>
      <c r="G289" s="204"/>
      <c r="H289" s="69"/>
      <c r="I289" s="124">
        <v>-20000</v>
      </c>
      <c r="J289" s="119"/>
    </row>
    <row r="290" spans="1:10" ht="18" customHeight="1">
      <c r="A290" s="23">
        <v>285</v>
      </c>
      <c r="B290" s="68" t="s">
        <v>953</v>
      </c>
      <c r="C290" s="74" t="s">
        <v>359</v>
      </c>
      <c r="D290" s="74" t="s">
        <v>294</v>
      </c>
      <c r="E290" s="74" t="s">
        <v>954</v>
      </c>
      <c r="F290" s="74" t="s">
        <v>955</v>
      </c>
      <c r="G290" s="204"/>
      <c r="H290" s="69">
        <v>668</v>
      </c>
      <c r="I290" s="124"/>
      <c r="J290" s="119"/>
    </row>
    <row r="291" spans="1:10" ht="18" customHeight="1">
      <c r="A291" s="23">
        <v>286</v>
      </c>
      <c r="B291" s="68" t="s">
        <v>953</v>
      </c>
      <c r="C291" s="74" t="s">
        <v>180</v>
      </c>
      <c r="D291" s="74" t="s">
        <v>181</v>
      </c>
      <c r="E291" s="74" t="s">
        <v>956</v>
      </c>
      <c r="F291" s="74" t="s">
        <v>957</v>
      </c>
      <c r="G291" s="204"/>
      <c r="H291" s="69">
        <v>288</v>
      </c>
      <c r="I291" s="124"/>
      <c r="J291" s="119"/>
    </row>
    <row r="292" spans="1:10" ht="18" customHeight="1">
      <c r="A292" s="23">
        <v>287</v>
      </c>
      <c r="B292" s="68" t="s">
        <v>953</v>
      </c>
      <c r="C292" s="74" t="s">
        <v>370</v>
      </c>
      <c r="D292" s="74" t="s">
        <v>187</v>
      </c>
      <c r="E292" s="73" t="s">
        <v>496</v>
      </c>
      <c r="F292" s="74" t="s">
        <v>958</v>
      </c>
      <c r="G292" s="204"/>
      <c r="H292" s="69">
        <v>198</v>
      </c>
      <c r="I292" s="124"/>
      <c r="J292" s="119"/>
    </row>
    <row r="293" spans="1:10" ht="18" customHeight="1">
      <c r="A293" s="23">
        <v>288</v>
      </c>
      <c r="B293" s="68" t="s">
        <v>953</v>
      </c>
      <c r="C293" s="74" t="s">
        <v>959</v>
      </c>
      <c r="D293" s="74" t="s">
        <v>960</v>
      </c>
      <c r="E293" s="74" t="s">
        <v>961</v>
      </c>
      <c r="F293" s="74"/>
      <c r="G293" s="204">
        <v>666</v>
      </c>
      <c r="H293" s="69"/>
      <c r="I293" s="124"/>
      <c r="J293" s="119"/>
    </row>
    <row r="294" spans="1:10" ht="18" customHeight="1" thickBot="1">
      <c r="A294" s="23">
        <v>289</v>
      </c>
      <c r="B294" s="68" t="s">
        <v>962</v>
      </c>
      <c r="C294" s="74" t="s">
        <v>963</v>
      </c>
      <c r="D294" s="74" t="s">
        <v>964</v>
      </c>
      <c r="E294" s="74" t="s">
        <v>151</v>
      </c>
      <c r="F294" s="72"/>
      <c r="G294" s="204">
        <v>200</v>
      </c>
      <c r="H294" s="69"/>
      <c r="I294" s="124"/>
      <c r="J294" s="119"/>
    </row>
    <row r="295" spans="1:10" ht="52.5" customHeight="1">
      <c r="A295" s="305" t="s">
        <v>11</v>
      </c>
      <c r="B295" s="306"/>
      <c r="C295" s="226" t="s">
        <v>810</v>
      </c>
      <c r="D295" s="227" t="s">
        <v>815</v>
      </c>
      <c r="E295" s="228" t="s">
        <v>143</v>
      </c>
      <c r="F295" s="229" t="s">
        <v>817</v>
      </c>
      <c r="G295" s="230" t="s">
        <v>7</v>
      </c>
      <c r="H295" s="231" t="s">
        <v>8</v>
      </c>
      <c r="I295" s="232" t="s">
        <v>80</v>
      </c>
      <c r="J295" s="117"/>
    </row>
    <row r="296" spans="1:10" ht="30" customHeight="1" thickBot="1">
      <c r="A296" s="307"/>
      <c r="B296" s="308"/>
      <c r="C296" s="216">
        <f>G299</f>
        <v>9058</v>
      </c>
      <c r="D296" s="96">
        <v>538988.22</v>
      </c>
      <c r="E296" s="96">
        <v>89500</v>
      </c>
      <c r="F296" s="128">
        <f>F308+F309+F310+F311+F312+F313+F314+F315</f>
        <v>652.79000000000008</v>
      </c>
      <c r="G296" s="129">
        <f>SUM(G6:G295)</f>
        <v>130081.42000000001</v>
      </c>
      <c r="H296" s="128">
        <f>SUM(H6:H295)</f>
        <v>96055.520000000019</v>
      </c>
      <c r="I296" s="130">
        <f>SUM(I6:I295)</f>
        <v>-188937</v>
      </c>
      <c r="J296" s="117"/>
    </row>
    <row r="297" spans="1:10" ht="30" customHeight="1">
      <c r="A297" s="307"/>
      <c r="B297" s="309"/>
      <c r="C297" s="312" t="s">
        <v>811</v>
      </c>
      <c r="D297" s="313"/>
      <c r="E297" s="313"/>
      <c r="F297" s="313"/>
      <c r="G297" s="237">
        <f>D296+E296+F296+G296+H296+I296+C296</f>
        <v>675398.95000000007</v>
      </c>
      <c r="H297" s="233"/>
      <c r="I297" s="127"/>
      <c r="J297" s="120"/>
    </row>
    <row r="298" spans="1:10" ht="30" customHeight="1">
      <c r="A298" s="307"/>
      <c r="B298" s="309"/>
      <c r="C298" s="299"/>
      <c r="D298" s="300"/>
      <c r="E298" s="295" t="s">
        <v>814</v>
      </c>
      <c r="F298" s="296"/>
      <c r="G298" s="238">
        <f ca="1">求助者善款发放安排!G65</f>
        <v>45000</v>
      </c>
      <c r="H298" s="234"/>
      <c r="I298" s="125"/>
      <c r="J298" s="120"/>
    </row>
    <row r="299" spans="1:10" ht="30" customHeight="1">
      <c r="A299" s="307"/>
      <c r="B299" s="309"/>
      <c r="C299" s="297" t="s">
        <v>812</v>
      </c>
      <c r="D299" s="298"/>
      <c r="E299" s="295" t="s">
        <v>813</v>
      </c>
      <c r="F299" s="296"/>
      <c r="G299" s="239">
        <f ca="1">理事会基金!D64</f>
        <v>9058</v>
      </c>
      <c r="H299" s="235"/>
      <c r="I299" s="144"/>
      <c r="J299" s="120"/>
    </row>
    <row r="300" spans="1:10" ht="30" customHeight="1" thickBot="1">
      <c r="A300" s="310"/>
      <c r="B300" s="311"/>
      <c r="C300" s="356" t="str">
        <f>A301</f>
        <v>更新到2018年12月31日止</v>
      </c>
      <c r="D300" s="357"/>
      <c r="E300" s="354" t="s">
        <v>833</v>
      </c>
      <c r="F300" s="355"/>
      <c r="G300" s="240">
        <f>G297-G298-G299</f>
        <v>621340.95000000007</v>
      </c>
      <c r="H300" s="236"/>
      <c r="I300" s="225"/>
      <c r="J300" s="120"/>
    </row>
    <row r="301" spans="1:10" ht="30" customHeight="1" thickBot="1">
      <c r="A301" s="320" t="s">
        <v>965</v>
      </c>
      <c r="B301" s="321"/>
      <c r="C301" s="322"/>
      <c r="D301" s="331" t="s">
        <v>819</v>
      </c>
      <c r="E301" s="332"/>
      <c r="F301" s="329" t="s">
        <v>12</v>
      </c>
      <c r="G301" s="330"/>
      <c r="H301" s="266" t="s">
        <v>109</v>
      </c>
      <c r="I301" s="267">
        <f ca="1">公帐收支明细!F35</f>
        <v>45073.659999999996</v>
      </c>
      <c r="J301" s="121"/>
    </row>
    <row r="302" spans="1:10" ht="30" customHeight="1">
      <c r="A302" s="323"/>
      <c r="B302" s="324"/>
      <c r="C302" s="325"/>
      <c r="D302" s="333"/>
      <c r="E302" s="334"/>
      <c r="F302" s="291" t="s">
        <v>818</v>
      </c>
      <c r="G302" s="292"/>
      <c r="H302" s="95" t="s">
        <v>108</v>
      </c>
      <c r="I302" s="126">
        <v>550000</v>
      </c>
      <c r="J302" s="122"/>
    </row>
    <row r="303" spans="1:10" ht="30" customHeight="1" thickBot="1">
      <c r="A303" s="326"/>
      <c r="B303" s="327"/>
      <c r="C303" s="328"/>
      <c r="D303" s="335"/>
      <c r="E303" s="336"/>
      <c r="F303" s="293"/>
      <c r="G303" s="294"/>
      <c r="H303" s="217" t="s">
        <v>109</v>
      </c>
      <c r="I303" s="218">
        <f>G297-I301-I302</f>
        <v>80325.290000000037</v>
      </c>
      <c r="J303" s="116"/>
    </row>
    <row r="304" spans="1:10" ht="30" customHeight="1">
      <c r="A304" s="268"/>
      <c r="B304" s="337" t="s">
        <v>575</v>
      </c>
      <c r="C304" s="337"/>
      <c r="D304" s="337"/>
      <c r="E304" s="337"/>
      <c r="F304" s="337"/>
      <c r="G304" s="337"/>
      <c r="H304" s="337"/>
      <c r="I304" s="337"/>
      <c r="J304" s="337"/>
    </row>
    <row r="305" spans="1:10" ht="30" customHeight="1">
      <c r="A305" s="268"/>
      <c r="B305" s="353" t="s">
        <v>574</v>
      </c>
      <c r="C305" s="353"/>
      <c r="D305" s="353"/>
      <c r="E305" s="353"/>
      <c r="F305" s="353"/>
      <c r="G305" s="353"/>
      <c r="H305" s="353"/>
      <c r="I305" s="353"/>
      <c r="J305" s="162"/>
    </row>
    <row r="306" spans="1:10" ht="30" customHeight="1">
      <c r="A306" s="268"/>
      <c r="B306" s="256"/>
      <c r="C306" s="256"/>
      <c r="D306" s="256"/>
      <c r="E306" s="256"/>
      <c r="F306" s="256"/>
      <c r="G306" s="256"/>
      <c r="H306" s="256"/>
      <c r="I306" s="256"/>
      <c r="J306" s="162"/>
    </row>
    <row r="307" spans="1:10" ht="30" customHeight="1" thickBot="1">
      <c r="A307" s="268"/>
      <c r="B307" s="256"/>
      <c r="C307" s="256"/>
      <c r="D307" s="256"/>
      <c r="E307" s="256"/>
      <c r="F307" s="256"/>
      <c r="G307" s="256"/>
      <c r="H307" s="256"/>
      <c r="I307" s="256"/>
      <c r="J307" s="162"/>
    </row>
    <row r="308" spans="1:10" ht="20.100000000000001" customHeight="1">
      <c r="A308" s="317" t="s">
        <v>816</v>
      </c>
      <c r="B308" s="241" t="s">
        <v>139</v>
      </c>
      <c r="C308" s="255" t="s">
        <v>92</v>
      </c>
      <c r="D308" s="350" t="s">
        <v>77</v>
      </c>
      <c r="E308" s="350"/>
      <c r="F308" s="257">
        <v>194.9</v>
      </c>
      <c r="G308" s="261"/>
      <c r="H308" s="261"/>
      <c r="I308" s="262"/>
    </row>
    <row r="309" spans="1:10" ht="20.100000000000001" customHeight="1">
      <c r="A309" s="318"/>
      <c r="B309" s="242" t="s">
        <v>139</v>
      </c>
      <c r="C309" s="254" t="s">
        <v>104</v>
      </c>
      <c r="D309" s="351" t="s">
        <v>77</v>
      </c>
      <c r="E309" s="351"/>
      <c r="F309" s="258">
        <v>26.24</v>
      </c>
      <c r="G309" s="260"/>
      <c r="H309" s="260"/>
      <c r="I309" s="263"/>
    </row>
    <row r="310" spans="1:10" ht="20.100000000000001" customHeight="1">
      <c r="A310" s="318"/>
      <c r="B310" s="242" t="s">
        <v>140</v>
      </c>
      <c r="C310" s="254" t="s">
        <v>92</v>
      </c>
      <c r="D310" s="351" t="s">
        <v>78</v>
      </c>
      <c r="E310" s="351"/>
      <c r="F310" s="258">
        <v>202.43</v>
      </c>
      <c r="G310" s="260"/>
      <c r="H310" s="260"/>
      <c r="I310" s="263"/>
    </row>
    <row r="311" spans="1:10" ht="20.100000000000001" customHeight="1">
      <c r="A311" s="318"/>
      <c r="B311" s="242" t="s">
        <v>140</v>
      </c>
      <c r="C311" s="254" t="s">
        <v>104</v>
      </c>
      <c r="D311" s="351" t="s">
        <v>78</v>
      </c>
      <c r="E311" s="351"/>
      <c r="F311" s="258">
        <v>26.82</v>
      </c>
      <c r="G311" s="260"/>
      <c r="H311" s="260"/>
      <c r="I311" s="263"/>
    </row>
    <row r="312" spans="1:10" ht="20.100000000000001" customHeight="1">
      <c r="A312" s="318"/>
      <c r="B312" s="242" t="s">
        <v>141</v>
      </c>
      <c r="C312" s="254" t="s">
        <v>92</v>
      </c>
      <c r="D312" s="351" t="s">
        <v>114</v>
      </c>
      <c r="E312" s="351"/>
      <c r="F312" s="258">
        <v>67.5</v>
      </c>
      <c r="G312" s="260"/>
      <c r="H312" s="260"/>
      <c r="I312" s="263"/>
    </row>
    <row r="313" spans="1:10" ht="20.100000000000001" customHeight="1">
      <c r="A313" s="318"/>
      <c r="B313" s="242" t="s">
        <v>141</v>
      </c>
      <c r="C313" s="254" t="s">
        <v>104</v>
      </c>
      <c r="D313" s="351" t="s">
        <v>114</v>
      </c>
      <c r="E313" s="351"/>
      <c r="F313" s="258">
        <v>31.67</v>
      </c>
      <c r="G313" s="260"/>
      <c r="H313" s="260"/>
      <c r="I313" s="263"/>
    </row>
    <row r="314" spans="1:10" ht="20.100000000000001" customHeight="1">
      <c r="A314" s="318"/>
      <c r="B314" s="242" t="s">
        <v>142</v>
      </c>
      <c r="C314" s="254" t="s">
        <v>92</v>
      </c>
      <c r="D314" s="351" t="s">
        <v>115</v>
      </c>
      <c r="E314" s="351"/>
      <c r="F314" s="258">
        <v>69.08</v>
      </c>
      <c r="G314" s="260"/>
      <c r="H314" s="260"/>
      <c r="I314" s="263"/>
    </row>
    <row r="315" spans="1:10" ht="20.100000000000001" customHeight="1" thickBot="1">
      <c r="A315" s="319"/>
      <c r="B315" s="243" t="s">
        <v>142</v>
      </c>
      <c r="C315" s="253" t="s">
        <v>104</v>
      </c>
      <c r="D315" s="352" t="s">
        <v>115</v>
      </c>
      <c r="E315" s="352"/>
      <c r="F315" s="259">
        <v>34.15</v>
      </c>
      <c r="G315" s="264"/>
      <c r="H315" s="264"/>
      <c r="I315" s="265"/>
    </row>
    <row r="316" spans="1:10" ht="20.100000000000001" customHeight="1">
      <c r="A316" s="338" t="s">
        <v>648</v>
      </c>
      <c r="B316" s="339"/>
      <c r="C316" s="222" t="s">
        <v>633</v>
      </c>
      <c r="D316" s="223" t="s">
        <v>631</v>
      </c>
      <c r="E316" s="224">
        <v>100000</v>
      </c>
      <c r="F316" s="222" t="s">
        <v>629</v>
      </c>
      <c r="G316" s="344" t="s">
        <v>628</v>
      </c>
      <c r="H316" s="344"/>
      <c r="I316" s="345"/>
      <c r="J316" s="116"/>
    </row>
    <row r="317" spans="1:10" ht="20.100000000000001" customHeight="1">
      <c r="A317" s="340"/>
      <c r="B317" s="341"/>
      <c r="C317" s="219" t="s">
        <v>633</v>
      </c>
      <c r="D317" s="220" t="s">
        <v>631</v>
      </c>
      <c r="E317" s="221">
        <v>100000</v>
      </c>
      <c r="F317" s="219" t="s">
        <v>629</v>
      </c>
      <c r="G317" s="346"/>
      <c r="H317" s="346"/>
      <c r="I317" s="347"/>
      <c r="J317" s="116"/>
    </row>
    <row r="318" spans="1:10" ht="20.100000000000001" customHeight="1">
      <c r="A318" s="340"/>
      <c r="B318" s="341"/>
      <c r="C318" s="219" t="s">
        <v>633</v>
      </c>
      <c r="D318" s="220" t="s">
        <v>631</v>
      </c>
      <c r="E318" s="221">
        <v>150000</v>
      </c>
      <c r="F318" s="219" t="s">
        <v>629</v>
      </c>
      <c r="G318" s="346"/>
      <c r="H318" s="346"/>
      <c r="I318" s="347"/>
      <c r="J318" s="116"/>
    </row>
    <row r="319" spans="1:10" ht="20.100000000000001" customHeight="1" thickBot="1">
      <c r="A319" s="342"/>
      <c r="B319" s="343"/>
      <c r="C319" s="201" t="s">
        <v>632</v>
      </c>
      <c r="D319" s="202" t="s">
        <v>631</v>
      </c>
      <c r="E319" s="203">
        <v>200000</v>
      </c>
      <c r="F319" s="201" t="s">
        <v>630</v>
      </c>
      <c r="G319" s="348"/>
      <c r="H319" s="348"/>
      <c r="I319" s="349"/>
      <c r="J319" s="116"/>
    </row>
    <row r="320" spans="1:10" ht="20.25" customHeight="1">
      <c r="B320" s="269"/>
      <c r="C320" s="269"/>
      <c r="D320" s="269"/>
      <c r="E320" s="269"/>
      <c r="F320" s="269"/>
      <c r="G320" s="269"/>
      <c r="H320" s="269"/>
      <c r="I320" s="269"/>
      <c r="J320" s="269"/>
    </row>
    <row r="321" spans="2:10" ht="20.25" customHeight="1">
      <c r="B321" s="269"/>
      <c r="C321" s="269"/>
      <c r="D321" s="269"/>
      <c r="E321" s="269"/>
      <c r="F321" s="269"/>
      <c r="G321" s="269"/>
      <c r="H321" s="269"/>
      <c r="I321" s="269"/>
      <c r="J321" s="269"/>
    </row>
    <row r="322" spans="2:10">
      <c r="B322" s="17"/>
      <c r="C322" s="17"/>
      <c r="D322" s="17"/>
      <c r="E322" s="17"/>
      <c r="F322" s="17"/>
      <c r="G322" s="17"/>
      <c r="H322" s="17"/>
      <c r="I322" s="17"/>
      <c r="J322" s="17"/>
    </row>
    <row r="323" spans="2:10">
      <c r="B323" s="17"/>
      <c r="C323" s="17"/>
      <c r="D323" s="17"/>
      <c r="E323" s="17"/>
      <c r="F323" s="17"/>
      <c r="G323" s="17"/>
      <c r="H323" s="17"/>
      <c r="I323" s="17"/>
      <c r="J323" s="17"/>
    </row>
    <row r="324" spans="2:10">
      <c r="B324" s="17"/>
      <c r="C324" s="17"/>
      <c r="D324" s="17"/>
      <c r="E324" s="17"/>
      <c r="F324" s="17"/>
      <c r="G324" s="17"/>
      <c r="H324" s="17"/>
      <c r="I324" s="17"/>
      <c r="J324" s="17"/>
    </row>
  </sheetData>
  <mergeCells count="72">
    <mergeCell ref="C300:D300"/>
    <mergeCell ref="D194:F194"/>
    <mergeCell ref="D195:F195"/>
    <mergeCell ref="D199:F199"/>
    <mergeCell ref="D209:F209"/>
    <mergeCell ref="D311:E311"/>
    <mergeCell ref="D312:E312"/>
    <mergeCell ref="D313:E313"/>
    <mergeCell ref="D314:E314"/>
    <mergeCell ref="D315:E315"/>
    <mergeCell ref="D49:F49"/>
    <mergeCell ref="D55:F55"/>
    <mergeCell ref="E298:F298"/>
    <mergeCell ref="B305:I305"/>
    <mergeCell ref="E300:F300"/>
    <mergeCell ref="A308:A315"/>
    <mergeCell ref="A301:C303"/>
    <mergeCell ref="F301:G301"/>
    <mergeCell ref="D301:E303"/>
    <mergeCell ref="B304:J304"/>
    <mergeCell ref="A316:B319"/>
    <mergeCell ref="G316:I319"/>
    <mergeCell ref="D308:E308"/>
    <mergeCell ref="D309:E309"/>
    <mergeCell ref="D310:E310"/>
    <mergeCell ref="B1:I3"/>
    <mergeCell ref="D118:F118"/>
    <mergeCell ref="D125:F125"/>
    <mergeCell ref="A295:B300"/>
    <mergeCell ref="C297:F297"/>
    <mergeCell ref="D95:F95"/>
    <mergeCell ref="D105:F105"/>
    <mergeCell ref="D110:F110"/>
    <mergeCell ref="D111:F111"/>
    <mergeCell ref="D131:F131"/>
    <mergeCell ref="D178:F178"/>
    <mergeCell ref="D252:F252"/>
    <mergeCell ref="D138:F138"/>
    <mergeCell ref="D163:F163"/>
    <mergeCell ref="D172:F172"/>
    <mergeCell ref="D173:F173"/>
    <mergeCell ref="D171:F171"/>
    <mergeCell ref="D182:F182"/>
    <mergeCell ref="D216:F216"/>
    <mergeCell ref="D223:F223"/>
    <mergeCell ref="F302:G303"/>
    <mergeCell ref="E299:F299"/>
    <mergeCell ref="C299:D299"/>
    <mergeCell ref="C298:D298"/>
    <mergeCell ref="D227:F227"/>
    <mergeCell ref="D232:F232"/>
    <mergeCell ref="D272:F272"/>
    <mergeCell ref="D282:F282"/>
    <mergeCell ref="D289:F289"/>
    <mergeCell ref="B4:C4"/>
    <mergeCell ref="D4:H4"/>
    <mergeCell ref="D6:F6"/>
    <mergeCell ref="D155:F155"/>
    <mergeCell ref="D16:F16"/>
    <mergeCell ref="D23:F23"/>
    <mergeCell ref="D29:F29"/>
    <mergeCell ref="D8:F8"/>
    <mergeCell ref="D93:F93"/>
    <mergeCell ref="D135:F135"/>
    <mergeCell ref="D44:F44"/>
    <mergeCell ref="D154:F154"/>
    <mergeCell ref="D92:F92"/>
    <mergeCell ref="D91:F91"/>
    <mergeCell ref="D30:F30"/>
    <mergeCell ref="D94:F94"/>
    <mergeCell ref="D37:F37"/>
    <mergeCell ref="D43:F43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8"/>
  <sheetViews>
    <sheetView topLeftCell="A49" zoomScale="90" zoomScaleNormal="90" workbookViewId="0">
      <selection activeCell="L62" sqref="L62"/>
    </sheetView>
  </sheetViews>
  <sheetFormatPr defaultRowHeight="13.5"/>
  <cols>
    <col min="2" max="2" width="12.625" customWidth="1"/>
    <col min="3" max="3" width="15.375" customWidth="1"/>
    <col min="4" max="4" width="15.125" customWidth="1"/>
    <col min="5" max="5" width="15.625" customWidth="1"/>
    <col min="6" max="6" width="17.75" customWidth="1"/>
    <col min="7" max="7" width="14.625" customWidth="1"/>
    <col min="8" max="8" width="14.125" customWidth="1"/>
    <col min="9" max="9" width="16.625" customWidth="1"/>
    <col min="10" max="10" width="11.5" customWidth="1"/>
  </cols>
  <sheetData>
    <row r="1" spans="1:11" ht="26.25" customHeight="1">
      <c r="A1" s="382" t="s">
        <v>75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1" ht="21.75" customHeight="1">
      <c r="A2" s="384"/>
      <c r="B2" s="385"/>
      <c r="C2" s="385"/>
      <c r="D2" s="385"/>
      <c r="E2" s="385"/>
      <c r="F2" s="385"/>
      <c r="G2" s="385"/>
      <c r="H2" s="385"/>
      <c r="I2" s="385"/>
      <c r="J2" s="385"/>
    </row>
    <row r="3" spans="1:11" ht="21.75" customHeight="1">
      <c r="A3" s="7"/>
      <c r="B3" s="92"/>
      <c r="C3" s="92"/>
      <c r="D3" s="92"/>
      <c r="E3" s="92"/>
      <c r="F3" s="7"/>
      <c r="G3" s="7"/>
      <c r="H3" s="7"/>
      <c r="I3" s="7"/>
      <c r="J3" s="7"/>
    </row>
    <row r="4" spans="1:11">
      <c r="B4" s="388" t="s">
        <v>893</v>
      </c>
      <c r="C4" s="388"/>
      <c r="D4" s="388"/>
      <c r="E4" s="388"/>
      <c r="F4" s="388"/>
      <c r="G4" s="388"/>
      <c r="H4" s="388"/>
      <c r="I4" s="388"/>
      <c r="J4" s="388"/>
    </row>
    <row r="5" spans="1:11" ht="18" customHeight="1" thickBot="1">
      <c r="A5" s="2"/>
      <c r="B5" s="389"/>
      <c r="C5" s="389"/>
      <c r="D5" s="389"/>
      <c r="E5" s="389"/>
      <c r="F5" s="389"/>
      <c r="G5" s="389"/>
      <c r="H5" s="388"/>
      <c r="I5" s="388"/>
      <c r="J5" s="388"/>
    </row>
    <row r="6" spans="1:11" ht="31.5" customHeight="1">
      <c r="A6" s="103" t="s">
        <v>13</v>
      </c>
      <c r="B6" s="104" t="s">
        <v>14</v>
      </c>
      <c r="C6" s="105" t="s">
        <v>15</v>
      </c>
      <c r="D6" s="105" t="s">
        <v>16</v>
      </c>
      <c r="E6" s="105" t="s">
        <v>17</v>
      </c>
      <c r="F6" s="106" t="s">
        <v>18</v>
      </c>
      <c r="G6" s="107" t="s">
        <v>19</v>
      </c>
      <c r="H6" s="358" t="s">
        <v>20</v>
      </c>
      <c r="I6" s="358"/>
      <c r="J6" s="358"/>
      <c r="K6" s="102"/>
    </row>
    <row r="7" spans="1:11" ht="17.100000000000001" customHeight="1">
      <c r="A7" s="5">
        <v>1</v>
      </c>
      <c r="B7" s="9" t="s">
        <v>21</v>
      </c>
      <c r="C7" s="11">
        <v>86012.94</v>
      </c>
      <c r="D7" s="11">
        <v>5512.94</v>
      </c>
      <c r="E7" s="11" t="s">
        <v>22</v>
      </c>
      <c r="F7" s="11">
        <v>3500</v>
      </c>
      <c r="G7" s="100">
        <v>24</v>
      </c>
      <c r="H7" s="359" t="s">
        <v>23</v>
      </c>
      <c r="I7" s="359"/>
      <c r="J7" s="359"/>
      <c r="K7" s="101" t="s">
        <v>113</v>
      </c>
    </row>
    <row r="8" spans="1:11" ht="17.100000000000001" customHeight="1">
      <c r="A8" s="5">
        <v>2</v>
      </c>
      <c r="B8" s="9" t="s">
        <v>24</v>
      </c>
      <c r="C8" s="11">
        <v>70832.88</v>
      </c>
      <c r="D8" s="11">
        <v>4332.88</v>
      </c>
      <c r="E8" s="11" t="s">
        <v>9</v>
      </c>
      <c r="F8" s="11">
        <v>3500</v>
      </c>
      <c r="G8" s="100">
        <v>20</v>
      </c>
      <c r="H8" s="359" t="s">
        <v>23</v>
      </c>
      <c r="I8" s="359"/>
      <c r="J8" s="359"/>
      <c r="K8" s="101" t="s">
        <v>113</v>
      </c>
    </row>
    <row r="9" spans="1:11" ht="17.100000000000001" customHeight="1">
      <c r="A9" s="5">
        <v>3</v>
      </c>
      <c r="B9" s="9" t="s">
        <v>25</v>
      </c>
      <c r="C9" s="11">
        <v>67330.7</v>
      </c>
      <c r="D9" s="11">
        <v>10477.06</v>
      </c>
      <c r="E9" s="11" t="s">
        <v>10</v>
      </c>
      <c r="F9" s="11">
        <v>3500</v>
      </c>
      <c r="G9" s="100">
        <v>17</v>
      </c>
      <c r="H9" s="359" t="s">
        <v>74</v>
      </c>
      <c r="I9" s="359"/>
      <c r="J9" s="359"/>
      <c r="K9" s="101" t="s">
        <v>113</v>
      </c>
    </row>
    <row r="10" spans="1:11" ht="34.5" customHeight="1">
      <c r="A10" s="5">
        <v>4</v>
      </c>
      <c r="B10" s="114" t="s">
        <v>122</v>
      </c>
      <c r="C10" s="12">
        <v>80000</v>
      </c>
      <c r="D10" s="12">
        <v>15000</v>
      </c>
      <c r="E10" s="12" t="s">
        <v>126</v>
      </c>
      <c r="F10" s="13"/>
      <c r="G10" s="98">
        <v>8</v>
      </c>
      <c r="H10" s="392" t="s">
        <v>125</v>
      </c>
      <c r="I10" s="393"/>
      <c r="J10" s="394"/>
      <c r="K10" s="101"/>
    </row>
    <row r="11" spans="1:11" ht="17.100000000000001" customHeight="1">
      <c r="A11" s="5">
        <v>5</v>
      </c>
      <c r="B11" s="10" t="s">
        <v>456</v>
      </c>
      <c r="C11" s="13">
        <v>20000</v>
      </c>
      <c r="D11" s="13">
        <v>5000</v>
      </c>
      <c r="E11" s="12" t="s">
        <v>457</v>
      </c>
      <c r="F11" s="13">
        <v>3000</v>
      </c>
      <c r="G11" s="98">
        <v>6</v>
      </c>
      <c r="H11" s="390" t="s">
        <v>526</v>
      </c>
      <c r="I11" s="390"/>
      <c r="J11" s="390"/>
      <c r="K11" s="101" t="s">
        <v>113</v>
      </c>
    </row>
    <row r="12" spans="1:11" ht="17.100000000000001" customHeight="1">
      <c r="A12" s="5">
        <v>6</v>
      </c>
      <c r="B12" s="10"/>
      <c r="C12" s="14"/>
      <c r="D12" s="14"/>
      <c r="E12" s="12"/>
      <c r="F12" s="14"/>
      <c r="G12" s="98"/>
      <c r="H12" s="390"/>
      <c r="I12" s="390"/>
      <c r="J12" s="390"/>
      <c r="K12" s="101"/>
    </row>
    <row r="13" spans="1:11" ht="17.100000000000001" customHeight="1">
      <c r="A13" s="5">
        <v>7</v>
      </c>
      <c r="B13" s="10"/>
      <c r="C13" s="14"/>
      <c r="D13" s="14"/>
      <c r="E13" s="12"/>
      <c r="F13" s="14"/>
      <c r="G13" s="98"/>
      <c r="H13" s="390"/>
      <c r="I13" s="390"/>
      <c r="J13" s="390"/>
      <c r="K13" s="101"/>
    </row>
    <row r="14" spans="1:11" ht="17.100000000000001" customHeight="1" thickBot="1">
      <c r="A14" s="6">
        <v>8</v>
      </c>
      <c r="B14" s="15"/>
      <c r="C14" s="16"/>
      <c r="D14" s="16"/>
      <c r="E14" s="169"/>
      <c r="F14" s="16"/>
      <c r="G14" s="99"/>
      <c r="H14" s="390"/>
      <c r="I14" s="390"/>
      <c r="J14" s="390"/>
      <c r="K14" s="101"/>
    </row>
    <row r="15" spans="1:11" ht="14.25">
      <c r="A15" s="1"/>
      <c r="B15" s="391"/>
      <c r="C15" s="391"/>
      <c r="D15" s="391"/>
      <c r="E15" s="391"/>
      <c r="F15" s="391"/>
      <c r="G15" s="391"/>
      <c r="H15" s="391"/>
      <c r="I15" s="3"/>
      <c r="J15" s="3"/>
    </row>
    <row r="16" spans="1:11" ht="18" customHeight="1" thickBot="1">
      <c r="B16" s="386" t="s">
        <v>462</v>
      </c>
      <c r="C16" s="386"/>
      <c r="D16" s="386"/>
      <c r="E16" s="386"/>
      <c r="F16" s="386" t="s">
        <v>461</v>
      </c>
      <c r="G16" s="386"/>
      <c r="H16" s="386"/>
      <c r="I16" s="386"/>
    </row>
    <row r="17" spans="2:9" ht="18" customHeight="1">
      <c r="B17" s="54" t="s">
        <v>52</v>
      </c>
      <c r="C17" s="55" t="s">
        <v>51</v>
      </c>
      <c r="D17" s="56">
        <v>86012.94</v>
      </c>
      <c r="E17" s="57" t="s">
        <v>26</v>
      </c>
      <c r="F17" s="166" t="s">
        <v>52</v>
      </c>
      <c r="G17" s="58" t="s">
        <v>51</v>
      </c>
      <c r="H17" s="59">
        <v>70832.88</v>
      </c>
      <c r="I17" s="60" t="s">
        <v>26</v>
      </c>
    </row>
    <row r="18" spans="2:9" ht="18" customHeight="1">
      <c r="B18" s="37" t="s">
        <v>27</v>
      </c>
      <c r="C18" s="53" t="s">
        <v>58</v>
      </c>
      <c r="D18" s="49">
        <v>-5512.94</v>
      </c>
      <c r="E18" s="51">
        <v>80500</v>
      </c>
      <c r="F18" s="167" t="s">
        <v>27</v>
      </c>
      <c r="G18" s="52" t="s">
        <v>63</v>
      </c>
      <c r="H18" s="49">
        <v>-4332.88</v>
      </c>
      <c r="I18" s="51">
        <v>66500</v>
      </c>
    </row>
    <row r="19" spans="2:9" ht="18" customHeight="1">
      <c r="B19" s="37" t="s">
        <v>28</v>
      </c>
      <c r="C19" s="53" t="s">
        <v>59</v>
      </c>
      <c r="D19" s="49">
        <v>-3500</v>
      </c>
      <c r="E19" s="51">
        <v>77000</v>
      </c>
      <c r="F19" s="167" t="s">
        <v>28</v>
      </c>
      <c r="G19" s="52" t="s">
        <v>64</v>
      </c>
      <c r="H19" s="49">
        <v>-3500</v>
      </c>
      <c r="I19" s="51">
        <f>I18+H19</f>
        <v>63000</v>
      </c>
    </row>
    <row r="20" spans="2:9" ht="18" customHeight="1">
      <c r="B20" s="37" t="s">
        <v>29</v>
      </c>
      <c r="C20" s="53" t="s">
        <v>60</v>
      </c>
      <c r="D20" s="49">
        <v>-3500</v>
      </c>
      <c r="E20" s="51">
        <f>E19+D20</f>
        <v>73500</v>
      </c>
      <c r="F20" s="167" t="s">
        <v>29</v>
      </c>
      <c r="G20" s="52" t="s">
        <v>65</v>
      </c>
      <c r="H20" s="49">
        <v>-3500</v>
      </c>
      <c r="I20" s="51">
        <f>I19+H20</f>
        <v>59500</v>
      </c>
    </row>
    <row r="21" spans="2:9" ht="18" customHeight="1">
      <c r="B21" s="37" t="s">
        <v>30</v>
      </c>
      <c r="C21" s="53" t="s">
        <v>61</v>
      </c>
      <c r="D21" s="49">
        <v>-3500</v>
      </c>
      <c r="E21" s="51">
        <f t="shared" ref="E21:E41" si="0">E20+D21</f>
        <v>70000</v>
      </c>
      <c r="F21" s="167" t="s">
        <v>30</v>
      </c>
      <c r="G21" s="52" t="s">
        <v>66</v>
      </c>
      <c r="H21" s="49">
        <v>-3500</v>
      </c>
      <c r="I21" s="51">
        <f t="shared" ref="I21:I37" si="1">I20+H21</f>
        <v>56000</v>
      </c>
    </row>
    <row r="22" spans="2:9" ht="18" customHeight="1">
      <c r="B22" s="37" t="s">
        <v>31</v>
      </c>
      <c r="C22" s="53" t="s">
        <v>62</v>
      </c>
      <c r="D22" s="49">
        <v>-3500</v>
      </c>
      <c r="E22" s="51">
        <f t="shared" si="0"/>
        <v>66500</v>
      </c>
      <c r="F22" s="167" t="s">
        <v>31</v>
      </c>
      <c r="G22" s="52" t="s">
        <v>67</v>
      </c>
      <c r="H22" s="49">
        <v>-3500</v>
      </c>
      <c r="I22" s="51">
        <f t="shared" si="1"/>
        <v>52500</v>
      </c>
    </row>
    <row r="23" spans="2:9" ht="18" customHeight="1">
      <c r="B23" s="37" t="s">
        <v>32</v>
      </c>
      <c r="C23" s="71" t="s">
        <v>79</v>
      </c>
      <c r="D23" s="49">
        <v>-3500</v>
      </c>
      <c r="E23" s="51">
        <f t="shared" si="0"/>
        <v>63000</v>
      </c>
      <c r="F23" s="167" t="s">
        <v>32</v>
      </c>
      <c r="G23" s="52" t="s">
        <v>68</v>
      </c>
      <c r="H23" s="49">
        <v>-3500</v>
      </c>
      <c r="I23" s="51">
        <f t="shared" si="1"/>
        <v>49000</v>
      </c>
    </row>
    <row r="24" spans="2:9" ht="18" customHeight="1">
      <c r="B24" s="37" t="s">
        <v>33</v>
      </c>
      <c r="C24" s="71" t="s">
        <v>93</v>
      </c>
      <c r="D24" s="49">
        <v>-3500</v>
      </c>
      <c r="E24" s="51">
        <f t="shared" si="0"/>
        <v>59500</v>
      </c>
      <c r="F24" s="167" t="s">
        <v>33</v>
      </c>
      <c r="G24" s="52" t="s">
        <v>69</v>
      </c>
      <c r="H24" s="49">
        <v>-3500</v>
      </c>
      <c r="I24" s="51">
        <f t="shared" si="1"/>
        <v>45500</v>
      </c>
    </row>
    <row r="25" spans="2:9" ht="18" customHeight="1">
      <c r="B25" s="37" t="s">
        <v>34</v>
      </c>
      <c r="C25" s="71" t="s">
        <v>94</v>
      </c>
      <c r="D25" s="49">
        <v>-3500</v>
      </c>
      <c r="E25" s="51">
        <f t="shared" si="0"/>
        <v>56000</v>
      </c>
      <c r="F25" s="167" t="s">
        <v>34</v>
      </c>
      <c r="G25" s="52" t="s">
        <v>70</v>
      </c>
      <c r="H25" s="49">
        <v>-3500</v>
      </c>
      <c r="I25" s="51">
        <f t="shared" si="1"/>
        <v>42000</v>
      </c>
    </row>
    <row r="26" spans="2:9" ht="18" customHeight="1">
      <c r="B26" s="37" t="s">
        <v>35</v>
      </c>
      <c r="C26" s="71" t="s">
        <v>98</v>
      </c>
      <c r="D26" s="49">
        <v>-3500</v>
      </c>
      <c r="E26" s="51">
        <f t="shared" si="0"/>
        <v>52500</v>
      </c>
      <c r="F26" s="167" t="s">
        <v>35</v>
      </c>
      <c r="G26" s="52" t="s">
        <v>71</v>
      </c>
      <c r="H26" s="49">
        <v>-3500</v>
      </c>
      <c r="I26" s="51">
        <f t="shared" si="1"/>
        <v>38500</v>
      </c>
    </row>
    <row r="27" spans="2:9" ht="18" customHeight="1">
      <c r="B27" s="37" t="s">
        <v>36</v>
      </c>
      <c r="C27" s="52" t="s">
        <v>100</v>
      </c>
      <c r="D27" s="49">
        <v>-3500</v>
      </c>
      <c r="E27" s="51">
        <f t="shared" si="0"/>
        <v>49000</v>
      </c>
      <c r="F27" s="167" t="s">
        <v>36</v>
      </c>
      <c r="G27" s="52" t="s">
        <v>72</v>
      </c>
      <c r="H27" s="49">
        <v>-3500</v>
      </c>
      <c r="I27" s="51">
        <f t="shared" si="1"/>
        <v>35000</v>
      </c>
    </row>
    <row r="28" spans="2:9" ht="18" customHeight="1">
      <c r="B28" s="37" t="s">
        <v>37</v>
      </c>
      <c r="C28" s="71" t="s">
        <v>105</v>
      </c>
      <c r="D28" s="49">
        <v>-3500</v>
      </c>
      <c r="E28" s="51">
        <f t="shared" si="0"/>
        <v>45500</v>
      </c>
      <c r="F28" s="167" t="s">
        <v>37</v>
      </c>
      <c r="G28" s="52" t="s">
        <v>73</v>
      </c>
      <c r="H28" s="49">
        <v>-3500</v>
      </c>
      <c r="I28" s="51">
        <f t="shared" si="1"/>
        <v>31500</v>
      </c>
    </row>
    <row r="29" spans="2:9" ht="18" customHeight="1">
      <c r="B29" s="37" t="s">
        <v>38</v>
      </c>
      <c r="C29" s="71" t="s">
        <v>112</v>
      </c>
      <c r="D29" s="49">
        <v>-3500</v>
      </c>
      <c r="E29" s="51">
        <f t="shared" si="0"/>
        <v>42000</v>
      </c>
      <c r="F29" s="167" t="s">
        <v>38</v>
      </c>
      <c r="G29" s="71" t="s">
        <v>79</v>
      </c>
      <c r="H29" s="49">
        <v>-3500</v>
      </c>
      <c r="I29" s="51">
        <f t="shared" si="1"/>
        <v>28000</v>
      </c>
    </row>
    <row r="30" spans="2:9" ht="18" customHeight="1">
      <c r="B30" s="37" t="s">
        <v>39</v>
      </c>
      <c r="C30" s="71" t="s">
        <v>117</v>
      </c>
      <c r="D30" s="49">
        <v>-3500</v>
      </c>
      <c r="E30" s="51">
        <f t="shared" si="0"/>
        <v>38500</v>
      </c>
      <c r="F30" s="167" t="s">
        <v>39</v>
      </c>
      <c r="G30" s="71" t="s">
        <v>93</v>
      </c>
      <c r="H30" s="49">
        <v>-3500</v>
      </c>
      <c r="I30" s="51">
        <f t="shared" si="1"/>
        <v>24500</v>
      </c>
    </row>
    <row r="31" spans="2:9" ht="18" customHeight="1">
      <c r="B31" s="37" t="s">
        <v>40</v>
      </c>
      <c r="C31" s="71" t="s">
        <v>121</v>
      </c>
      <c r="D31" s="49">
        <v>-3500</v>
      </c>
      <c r="E31" s="51">
        <f t="shared" si="0"/>
        <v>35000</v>
      </c>
      <c r="F31" s="167" t="s">
        <v>40</v>
      </c>
      <c r="G31" s="71" t="s">
        <v>94</v>
      </c>
      <c r="H31" s="49">
        <v>-3500</v>
      </c>
      <c r="I31" s="51">
        <f t="shared" si="1"/>
        <v>21000</v>
      </c>
    </row>
    <row r="32" spans="2:9" ht="18" customHeight="1">
      <c r="B32" s="37" t="s">
        <v>41</v>
      </c>
      <c r="C32" s="71" t="s">
        <v>128</v>
      </c>
      <c r="D32" s="49">
        <v>-3500</v>
      </c>
      <c r="E32" s="51">
        <f t="shared" si="0"/>
        <v>31500</v>
      </c>
      <c r="F32" s="167" t="s">
        <v>41</v>
      </c>
      <c r="G32" s="71" t="s">
        <v>98</v>
      </c>
      <c r="H32" s="49">
        <v>-3500</v>
      </c>
      <c r="I32" s="51">
        <f t="shared" si="1"/>
        <v>17500</v>
      </c>
    </row>
    <row r="33" spans="2:11" ht="18" customHeight="1">
      <c r="B33" s="37" t="s">
        <v>42</v>
      </c>
      <c r="C33" s="71" t="s">
        <v>130</v>
      </c>
      <c r="D33" s="49">
        <v>-3500</v>
      </c>
      <c r="E33" s="51">
        <f t="shared" si="0"/>
        <v>28000</v>
      </c>
      <c r="F33" s="167" t="s">
        <v>42</v>
      </c>
      <c r="G33" s="52" t="s">
        <v>100</v>
      </c>
      <c r="H33" s="49">
        <v>-3500</v>
      </c>
      <c r="I33" s="51">
        <f t="shared" si="1"/>
        <v>14000</v>
      </c>
    </row>
    <row r="34" spans="2:11" ht="18" customHeight="1">
      <c r="B34" s="37" t="s">
        <v>43</v>
      </c>
      <c r="C34" s="71" t="s">
        <v>136</v>
      </c>
      <c r="D34" s="49">
        <v>-3500</v>
      </c>
      <c r="E34" s="51">
        <f t="shared" si="0"/>
        <v>24500</v>
      </c>
      <c r="F34" s="167" t="s">
        <v>43</v>
      </c>
      <c r="G34" s="52" t="s">
        <v>106</v>
      </c>
      <c r="H34" s="49">
        <v>-3500</v>
      </c>
      <c r="I34" s="51">
        <f t="shared" si="1"/>
        <v>10500</v>
      </c>
    </row>
    <row r="35" spans="2:11" ht="18" customHeight="1">
      <c r="B35" s="37" t="s">
        <v>44</v>
      </c>
      <c r="C35" s="71" t="s">
        <v>144</v>
      </c>
      <c r="D35" s="49">
        <v>-3500</v>
      </c>
      <c r="E35" s="51">
        <f t="shared" si="0"/>
        <v>21000</v>
      </c>
      <c r="F35" s="167" t="s">
        <v>44</v>
      </c>
      <c r="G35" s="52" t="s">
        <v>111</v>
      </c>
      <c r="H35" s="49">
        <v>-3500</v>
      </c>
      <c r="I35" s="51">
        <f t="shared" si="1"/>
        <v>7000</v>
      </c>
    </row>
    <row r="36" spans="2:11" ht="18" customHeight="1">
      <c r="B36" s="37" t="s">
        <v>45</v>
      </c>
      <c r="C36" s="71" t="s">
        <v>230</v>
      </c>
      <c r="D36" s="49">
        <v>-3500</v>
      </c>
      <c r="E36" s="51">
        <f t="shared" si="0"/>
        <v>17500</v>
      </c>
      <c r="F36" s="167" t="s">
        <v>45</v>
      </c>
      <c r="G36" s="52" t="s">
        <v>118</v>
      </c>
      <c r="H36" s="93">
        <v>-3500</v>
      </c>
      <c r="I36" s="51">
        <f t="shared" si="1"/>
        <v>3500</v>
      </c>
    </row>
    <row r="37" spans="2:11" ht="18" customHeight="1" thickBot="1">
      <c r="B37" s="37" t="s">
        <v>46</v>
      </c>
      <c r="C37" s="71" t="s">
        <v>438</v>
      </c>
      <c r="D37" s="49">
        <v>-3500</v>
      </c>
      <c r="E37" s="51">
        <f t="shared" si="0"/>
        <v>14000</v>
      </c>
      <c r="F37" s="168" t="s">
        <v>46</v>
      </c>
      <c r="G37" s="97" t="s">
        <v>120</v>
      </c>
      <c r="H37" s="94">
        <v>-3500</v>
      </c>
      <c r="I37" s="51">
        <f t="shared" si="1"/>
        <v>0</v>
      </c>
    </row>
    <row r="38" spans="2:11" ht="18" customHeight="1" thickBot="1">
      <c r="B38" s="37" t="s">
        <v>47</v>
      </c>
      <c r="C38" s="71" t="s">
        <v>514</v>
      </c>
      <c r="D38" s="49">
        <v>-3500</v>
      </c>
      <c r="E38" s="51">
        <f t="shared" si="0"/>
        <v>10500</v>
      </c>
      <c r="F38" s="376" t="s">
        <v>133</v>
      </c>
      <c r="G38" s="376"/>
      <c r="H38" s="376"/>
      <c r="I38" s="377"/>
      <c r="J38" s="33"/>
    </row>
    <row r="39" spans="2:11" ht="18" customHeight="1">
      <c r="B39" s="37" t="s">
        <v>48</v>
      </c>
      <c r="C39" s="71" t="s">
        <v>576</v>
      </c>
      <c r="D39" s="49">
        <v>-3500</v>
      </c>
      <c r="E39" s="51">
        <f t="shared" si="0"/>
        <v>7000</v>
      </c>
      <c r="F39" s="40"/>
      <c r="G39" s="32"/>
      <c r="H39" s="32"/>
      <c r="I39" s="33"/>
      <c r="J39" s="33"/>
    </row>
    <row r="40" spans="2:11" ht="20.25" customHeight="1">
      <c r="B40" s="37" t="s">
        <v>49</v>
      </c>
      <c r="C40" s="71" t="s">
        <v>617</v>
      </c>
      <c r="D40" s="49">
        <v>-3500</v>
      </c>
      <c r="E40" s="51">
        <f t="shared" si="0"/>
        <v>3500</v>
      </c>
      <c r="F40" s="40"/>
      <c r="G40" s="34"/>
      <c r="H40" s="34"/>
      <c r="I40" s="35"/>
      <c r="J40" s="35"/>
    </row>
    <row r="41" spans="2:11" ht="20.25" customHeight="1" thickBot="1">
      <c r="B41" s="31" t="s">
        <v>50</v>
      </c>
      <c r="C41" s="206" t="s">
        <v>684</v>
      </c>
      <c r="D41" s="50">
        <v>-3500</v>
      </c>
      <c r="E41" s="51">
        <f t="shared" si="0"/>
        <v>0</v>
      </c>
      <c r="F41" s="40"/>
      <c r="G41" s="34"/>
      <c r="H41" s="34"/>
      <c r="I41" s="35"/>
      <c r="J41" s="35"/>
    </row>
    <row r="42" spans="2:11" ht="18" customHeight="1" thickBot="1">
      <c r="B42" s="375" t="s">
        <v>686</v>
      </c>
      <c r="C42" s="376"/>
      <c r="D42" s="376"/>
      <c r="E42" s="377"/>
      <c r="F42" s="40"/>
      <c r="G42" s="34"/>
      <c r="H42" s="34"/>
      <c r="I42" s="35"/>
      <c r="J42" s="35"/>
    </row>
    <row r="43" spans="2:11" ht="18" customHeight="1" thickBot="1">
      <c r="B43" s="387" t="s">
        <v>460</v>
      </c>
      <c r="C43" s="387"/>
      <c r="D43" s="387"/>
      <c r="E43" s="387"/>
      <c r="F43" s="381" t="s">
        <v>459</v>
      </c>
      <c r="G43" s="381"/>
      <c r="H43" s="381"/>
      <c r="I43" s="381"/>
      <c r="J43" s="36"/>
    </row>
    <row r="44" spans="2:11" ht="18" customHeight="1">
      <c r="B44" s="61" t="s">
        <v>52</v>
      </c>
      <c r="C44" s="62" t="s">
        <v>51</v>
      </c>
      <c r="D44" s="63">
        <v>67330.070000000007</v>
      </c>
      <c r="E44" s="112" t="s">
        <v>26</v>
      </c>
      <c r="F44" s="61" t="s">
        <v>52</v>
      </c>
      <c r="G44" s="62" t="s">
        <v>613</v>
      </c>
      <c r="H44" s="63">
        <v>80000</v>
      </c>
      <c r="I44" s="115" t="s">
        <v>26</v>
      </c>
      <c r="J44" s="41"/>
    </row>
    <row r="45" spans="2:11" ht="18" customHeight="1">
      <c r="B45" s="47" t="s">
        <v>27</v>
      </c>
      <c r="C45" s="30" t="s">
        <v>53</v>
      </c>
      <c r="D45" s="49">
        <v>-10477.07</v>
      </c>
      <c r="E45" s="113">
        <v>56853</v>
      </c>
      <c r="F45" s="47" t="s">
        <v>27</v>
      </c>
      <c r="G45" s="71" t="s">
        <v>127</v>
      </c>
      <c r="H45" s="52">
        <v>15000</v>
      </c>
      <c r="I45" s="51">
        <f>H44-H45</f>
        <v>65000</v>
      </c>
      <c r="J45" s="35"/>
    </row>
    <row r="46" spans="2:11" ht="18" customHeight="1">
      <c r="B46" s="47" t="s">
        <v>28</v>
      </c>
      <c r="C46" s="30" t="s">
        <v>54</v>
      </c>
      <c r="D46" s="49">
        <v>-4353</v>
      </c>
      <c r="E46" s="113">
        <f>E45+D46</f>
        <v>52500</v>
      </c>
      <c r="F46" s="47" t="s">
        <v>28</v>
      </c>
      <c r="G46" s="71" t="s">
        <v>132</v>
      </c>
      <c r="H46" s="49">
        <v>65000</v>
      </c>
      <c r="I46" s="51">
        <v>0</v>
      </c>
      <c r="J46" s="39"/>
      <c r="K46" s="17"/>
    </row>
    <row r="47" spans="2:11" ht="18" customHeight="1">
      <c r="B47" s="47" t="s">
        <v>29</v>
      </c>
      <c r="C47" s="30" t="s">
        <v>55</v>
      </c>
      <c r="D47" s="49">
        <v>-3500</v>
      </c>
      <c r="E47" s="113">
        <f>E46+D47</f>
        <v>49000</v>
      </c>
      <c r="F47" s="210" t="s">
        <v>134</v>
      </c>
      <c r="G47" s="71" t="s">
        <v>135</v>
      </c>
      <c r="H47" s="207"/>
      <c r="I47" s="51">
        <v>65000</v>
      </c>
      <c r="J47" s="42"/>
      <c r="K47" s="208"/>
    </row>
    <row r="48" spans="2:11" ht="18" customHeight="1">
      <c r="B48" s="47" t="s">
        <v>30</v>
      </c>
      <c r="C48" s="30" t="s">
        <v>56</v>
      </c>
      <c r="D48" s="49">
        <v>-3500</v>
      </c>
      <c r="E48" s="113">
        <f t="shared" ref="E48:E61" si="2">E47+D48</f>
        <v>45500</v>
      </c>
      <c r="F48" s="214" t="s">
        <v>614</v>
      </c>
      <c r="G48" s="215" t="s">
        <v>611</v>
      </c>
      <c r="H48" s="52">
        <v>10000</v>
      </c>
      <c r="I48" s="51">
        <f>I47-H48</f>
        <v>55000</v>
      </c>
      <c r="J48" s="42"/>
      <c r="K48" s="209"/>
    </row>
    <row r="49" spans="2:12" ht="18" customHeight="1">
      <c r="B49" s="47" t="s">
        <v>31</v>
      </c>
      <c r="C49" s="30" t="s">
        <v>57</v>
      </c>
      <c r="D49" s="49">
        <v>-3500</v>
      </c>
      <c r="E49" s="113">
        <f t="shared" si="2"/>
        <v>42000</v>
      </c>
      <c r="F49" s="214" t="s">
        <v>614</v>
      </c>
      <c r="G49" s="215" t="s">
        <v>766</v>
      </c>
      <c r="H49" s="49">
        <v>10000</v>
      </c>
      <c r="I49" s="51">
        <f>I48-H49</f>
        <v>45000</v>
      </c>
      <c r="J49" s="42"/>
      <c r="K49" s="209"/>
    </row>
    <row r="50" spans="2:12" ht="18" customHeight="1">
      <c r="B50" s="47" t="s">
        <v>32</v>
      </c>
      <c r="C50" s="30" t="s">
        <v>58</v>
      </c>
      <c r="D50" s="49">
        <v>-3500</v>
      </c>
      <c r="E50" s="113">
        <f t="shared" si="2"/>
        <v>38500</v>
      </c>
      <c r="F50" s="47"/>
      <c r="G50" s="53"/>
      <c r="H50" s="49"/>
      <c r="I50" s="51"/>
      <c r="J50" s="35"/>
    </row>
    <row r="51" spans="2:12" ht="18" customHeight="1">
      <c r="B51" s="47" t="s">
        <v>33</v>
      </c>
      <c r="C51" s="30" t="s">
        <v>59</v>
      </c>
      <c r="D51" s="49">
        <v>-3500</v>
      </c>
      <c r="E51" s="113">
        <f t="shared" si="2"/>
        <v>35000</v>
      </c>
      <c r="F51" s="47"/>
      <c r="G51" s="53"/>
      <c r="H51" s="49"/>
      <c r="I51" s="51"/>
      <c r="J51" s="42"/>
    </row>
    <row r="52" spans="2:12" ht="18" customHeight="1">
      <c r="B52" s="47" t="s">
        <v>34</v>
      </c>
      <c r="C52" s="30" t="s">
        <v>60</v>
      </c>
      <c r="D52" s="49">
        <v>-3500</v>
      </c>
      <c r="E52" s="113">
        <f t="shared" si="2"/>
        <v>31500</v>
      </c>
      <c r="F52" s="47"/>
      <c r="G52" s="53"/>
      <c r="H52" s="49"/>
      <c r="I52" s="51"/>
      <c r="J52" s="35"/>
    </row>
    <row r="53" spans="2:12" ht="18" customHeight="1" thickBot="1">
      <c r="B53" s="47" t="s">
        <v>35</v>
      </c>
      <c r="C53" s="30" t="s">
        <v>61</v>
      </c>
      <c r="D53" s="49">
        <v>-3500</v>
      </c>
      <c r="E53" s="113">
        <f t="shared" si="2"/>
        <v>28000</v>
      </c>
      <c r="F53" s="211"/>
      <c r="G53" s="212"/>
      <c r="H53" s="50"/>
      <c r="I53" s="213"/>
      <c r="J53" s="43"/>
    </row>
    <row r="54" spans="2:12" ht="18" customHeight="1" thickBot="1">
      <c r="B54" s="48" t="s">
        <v>36</v>
      </c>
      <c r="C54" s="49" t="s">
        <v>62</v>
      </c>
      <c r="D54" s="49">
        <v>-3500</v>
      </c>
      <c r="E54" s="113">
        <f t="shared" si="2"/>
        <v>24500</v>
      </c>
      <c r="F54" s="378"/>
      <c r="G54" s="379"/>
      <c r="H54" s="379"/>
      <c r="I54" s="380"/>
      <c r="J54" s="38"/>
    </row>
    <row r="55" spans="2:12" ht="18" customHeight="1" thickBot="1">
      <c r="B55" s="48" t="s">
        <v>37</v>
      </c>
      <c r="C55" s="71" t="s">
        <v>79</v>
      </c>
      <c r="D55" s="49">
        <v>-3500</v>
      </c>
      <c r="E55" s="113">
        <f t="shared" si="2"/>
        <v>21000</v>
      </c>
      <c r="F55" s="395" t="s">
        <v>458</v>
      </c>
      <c r="G55" s="396"/>
      <c r="H55" s="396"/>
      <c r="I55" s="397"/>
      <c r="J55" s="46"/>
    </row>
    <row r="56" spans="2:12" ht="18" customHeight="1">
      <c r="B56" s="48" t="s">
        <v>38</v>
      </c>
      <c r="C56" s="71" t="s">
        <v>93</v>
      </c>
      <c r="D56" s="49">
        <v>-3500</v>
      </c>
      <c r="E56" s="113">
        <f t="shared" si="2"/>
        <v>17500</v>
      </c>
      <c r="F56" s="170" t="s">
        <v>52</v>
      </c>
      <c r="G56" s="62" t="s">
        <v>51</v>
      </c>
      <c r="H56" s="63">
        <v>20000</v>
      </c>
      <c r="I56" s="115" t="s">
        <v>26</v>
      </c>
      <c r="J56" s="44"/>
    </row>
    <row r="57" spans="2:12" ht="18" customHeight="1">
      <c r="B57" s="48" t="s">
        <v>39</v>
      </c>
      <c r="C57" s="71" t="s">
        <v>94</v>
      </c>
      <c r="D57" s="49">
        <v>-3500</v>
      </c>
      <c r="E57" s="113">
        <f t="shared" si="2"/>
        <v>14000</v>
      </c>
      <c r="F57" s="171" t="s">
        <v>27</v>
      </c>
      <c r="G57" s="172" t="s">
        <v>468</v>
      </c>
      <c r="H57" s="165">
        <v>5000</v>
      </c>
      <c r="I57" s="195">
        <f>H56-H57</f>
        <v>15000</v>
      </c>
      <c r="J57" s="44"/>
    </row>
    <row r="58" spans="2:12" ht="18" customHeight="1">
      <c r="B58" s="48" t="s">
        <v>40</v>
      </c>
      <c r="C58" s="71" t="s">
        <v>98</v>
      </c>
      <c r="D58" s="49">
        <v>-3500</v>
      </c>
      <c r="E58" s="113">
        <f t="shared" si="2"/>
        <v>10500</v>
      </c>
      <c r="F58" s="171" t="s">
        <v>28</v>
      </c>
      <c r="G58" s="172" t="s">
        <v>525</v>
      </c>
      <c r="H58" s="165">
        <v>3000</v>
      </c>
      <c r="I58" s="195">
        <f>I57-H58</f>
        <v>12000</v>
      </c>
      <c r="J58" s="44"/>
    </row>
    <row r="59" spans="2:12" ht="18" customHeight="1">
      <c r="B59" s="48" t="s">
        <v>41</v>
      </c>
      <c r="C59" s="52" t="s">
        <v>100</v>
      </c>
      <c r="D59" s="49">
        <v>-3500</v>
      </c>
      <c r="E59" s="113">
        <f t="shared" si="2"/>
        <v>7000</v>
      </c>
      <c r="F59" s="171" t="s">
        <v>29</v>
      </c>
      <c r="G59" s="172" t="s">
        <v>577</v>
      </c>
      <c r="H59" s="165">
        <v>3500</v>
      </c>
      <c r="I59" s="195">
        <f>I58-H59</f>
        <v>8500</v>
      </c>
      <c r="J59" s="44"/>
    </row>
    <row r="60" spans="2:12" ht="14.25">
      <c r="B60" s="48" t="s">
        <v>42</v>
      </c>
      <c r="C60" s="52" t="s">
        <v>106</v>
      </c>
      <c r="D60" s="49">
        <v>-3500</v>
      </c>
      <c r="E60" s="113">
        <f t="shared" si="2"/>
        <v>3500</v>
      </c>
      <c r="F60" s="171" t="s">
        <v>30</v>
      </c>
      <c r="G60" s="172" t="s">
        <v>618</v>
      </c>
      <c r="H60" s="165">
        <v>2500</v>
      </c>
      <c r="I60" s="195">
        <f>I59-H60</f>
        <v>6000</v>
      </c>
      <c r="J60" s="45"/>
    </row>
    <row r="61" spans="2:12" ht="17.25" customHeight="1" thickBot="1">
      <c r="B61" s="64" t="s">
        <v>43</v>
      </c>
      <c r="C61" s="97" t="s">
        <v>111</v>
      </c>
      <c r="D61" s="50">
        <v>-3500</v>
      </c>
      <c r="E61" s="113">
        <f t="shared" si="2"/>
        <v>0</v>
      </c>
      <c r="F61" s="171" t="s">
        <v>31</v>
      </c>
      <c r="G61" s="172" t="s">
        <v>685</v>
      </c>
      <c r="H61" s="165">
        <v>3000</v>
      </c>
      <c r="I61" s="195">
        <f>I60-H61</f>
        <v>3000</v>
      </c>
      <c r="J61" s="38"/>
    </row>
    <row r="62" spans="2:12" ht="18.75" customHeight="1" thickBot="1">
      <c r="B62" s="375" t="s">
        <v>110</v>
      </c>
      <c r="C62" s="376"/>
      <c r="D62" s="376"/>
      <c r="E62" s="376"/>
      <c r="F62" s="173" t="s">
        <v>32</v>
      </c>
      <c r="G62" s="174" t="s">
        <v>719</v>
      </c>
      <c r="H62" s="174">
        <v>3000</v>
      </c>
      <c r="I62" s="196">
        <f>I61-H62</f>
        <v>0</v>
      </c>
    </row>
    <row r="63" spans="2:12" ht="21" thickBot="1">
      <c r="F63" s="375" t="s">
        <v>720</v>
      </c>
      <c r="G63" s="376"/>
      <c r="H63" s="376"/>
      <c r="I63" s="377"/>
      <c r="L63" s="17"/>
    </row>
    <row r="64" spans="2:12" ht="14.25" thickBot="1"/>
    <row r="65" spans="2:9" ht="13.5" customHeight="1">
      <c r="B65" s="360" t="s">
        <v>894</v>
      </c>
      <c r="C65" s="361"/>
      <c r="D65" s="361"/>
      <c r="E65" s="361"/>
      <c r="F65" s="362"/>
      <c r="G65" s="369">
        <f>I49</f>
        <v>45000</v>
      </c>
      <c r="H65" s="369"/>
      <c r="I65" s="370"/>
    </row>
    <row r="66" spans="2:9" ht="13.5" customHeight="1">
      <c r="B66" s="363"/>
      <c r="C66" s="364"/>
      <c r="D66" s="364"/>
      <c r="E66" s="364"/>
      <c r="F66" s="365"/>
      <c r="G66" s="371"/>
      <c r="H66" s="371"/>
      <c r="I66" s="372"/>
    </row>
    <row r="67" spans="2:9" ht="13.5" customHeight="1">
      <c r="B67" s="363"/>
      <c r="C67" s="364"/>
      <c r="D67" s="364"/>
      <c r="E67" s="364"/>
      <c r="F67" s="365"/>
      <c r="G67" s="371"/>
      <c r="H67" s="371"/>
      <c r="I67" s="372"/>
    </row>
    <row r="68" spans="2:9" ht="14.25" customHeight="1" thickBot="1">
      <c r="B68" s="366"/>
      <c r="C68" s="367"/>
      <c r="D68" s="367"/>
      <c r="E68" s="367"/>
      <c r="F68" s="368"/>
      <c r="G68" s="373"/>
      <c r="H68" s="373"/>
      <c r="I68" s="374"/>
    </row>
  </sheetData>
  <mergeCells count="24">
    <mergeCell ref="H8:J8"/>
    <mergeCell ref="H9:J9"/>
    <mergeCell ref="H10:J10"/>
    <mergeCell ref="F55:I55"/>
    <mergeCell ref="A1:J2"/>
    <mergeCell ref="B16:E16"/>
    <mergeCell ref="F16:I16"/>
    <mergeCell ref="B43:E43"/>
    <mergeCell ref="B4:J5"/>
    <mergeCell ref="H11:J11"/>
    <mergeCell ref="H12:J12"/>
    <mergeCell ref="H13:J13"/>
    <mergeCell ref="H14:J14"/>
    <mergeCell ref="B15:H15"/>
    <mergeCell ref="H6:J6"/>
    <mergeCell ref="H7:J7"/>
    <mergeCell ref="B65:F68"/>
    <mergeCell ref="G65:I68"/>
    <mergeCell ref="B62:E62"/>
    <mergeCell ref="F38:I38"/>
    <mergeCell ref="F54:I54"/>
    <mergeCell ref="F63:I63"/>
    <mergeCell ref="F43:I43"/>
    <mergeCell ref="B42:E42"/>
  </mergeCells>
  <phoneticPr fontId="1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pane ySplit="4" topLeftCell="A8" activePane="bottomLeft" state="frozen"/>
      <selection pane="bottomLeft" activeCell="D32" sqref="D32"/>
    </sheetView>
  </sheetViews>
  <sheetFormatPr defaultRowHeight="13.5"/>
  <cols>
    <col min="1" max="1" width="9" style="80"/>
    <col min="2" max="2" width="14.25" customWidth="1"/>
    <col min="3" max="3" width="32.875" customWidth="1"/>
    <col min="4" max="5" width="15.5" customWidth="1"/>
    <col min="6" max="6" width="24" customWidth="1"/>
  </cols>
  <sheetData>
    <row r="1" spans="1:7" ht="13.5" customHeight="1">
      <c r="B1" s="398" t="s">
        <v>463</v>
      </c>
      <c r="C1" s="399"/>
      <c r="D1" s="399"/>
      <c r="E1" s="399"/>
      <c r="F1" s="399"/>
      <c r="G1" s="17"/>
    </row>
    <row r="2" spans="1:7" ht="13.5" customHeight="1">
      <c r="B2" s="400"/>
      <c r="C2" s="401"/>
      <c r="D2" s="401"/>
      <c r="E2" s="401"/>
      <c r="F2" s="401"/>
      <c r="G2" s="17"/>
    </row>
    <row r="3" spans="1:7" ht="13.5" customHeight="1" thickBot="1">
      <c r="B3" s="400"/>
      <c r="C3" s="401"/>
      <c r="D3" s="401"/>
      <c r="E3" s="401"/>
      <c r="F3" s="401"/>
      <c r="G3" s="17"/>
    </row>
    <row r="4" spans="1:7" ht="20.100000000000001" customHeight="1">
      <c r="A4" s="87" t="s">
        <v>91</v>
      </c>
      <c r="B4" s="81" t="s">
        <v>82</v>
      </c>
      <c r="C4" s="76" t="s">
        <v>83</v>
      </c>
      <c r="D4" s="77" t="s">
        <v>84</v>
      </c>
      <c r="E4" s="78" t="s">
        <v>85</v>
      </c>
      <c r="F4" s="79" t="s">
        <v>86</v>
      </c>
    </row>
    <row r="5" spans="1:7" ht="18" customHeight="1">
      <c r="A5" s="89">
        <v>1</v>
      </c>
      <c r="B5" s="82" t="s">
        <v>87</v>
      </c>
      <c r="C5" s="83" t="s">
        <v>90</v>
      </c>
      <c r="D5" s="84"/>
      <c r="E5" s="84"/>
      <c r="F5" s="85">
        <v>35387.879999999997</v>
      </c>
    </row>
    <row r="6" spans="1:7" ht="18" customHeight="1">
      <c r="A6" s="89">
        <v>2</v>
      </c>
      <c r="B6" s="82" t="s">
        <v>96</v>
      </c>
      <c r="C6" s="86" t="s">
        <v>88</v>
      </c>
      <c r="D6" s="84"/>
      <c r="E6" s="84">
        <v>-20</v>
      </c>
      <c r="F6" s="85">
        <f t="shared" ref="F6:F35" si="0">F5+D6+E6</f>
        <v>35367.879999999997</v>
      </c>
    </row>
    <row r="7" spans="1:7" ht="18" customHeight="1">
      <c r="A7" s="89">
        <v>3</v>
      </c>
      <c r="B7" s="82" t="s">
        <v>89</v>
      </c>
      <c r="C7" s="86" t="s">
        <v>81</v>
      </c>
      <c r="D7" s="84"/>
      <c r="E7" s="84">
        <v>-200</v>
      </c>
      <c r="F7" s="85">
        <f t="shared" si="0"/>
        <v>35167.879999999997</v>
      </c>
    </row>
    <row r="8" spans="1:7" ht="18" customHeight="1">
      <c r="A8" s="89">
        <v>4</v>
      </c>
      <c r="B8" s="88" t="s">
        <v>97</v>
      </c>
      <c r="C8" s="86" t="s">
        <v>88</v>
      </c>
      <c r="D8" s="84"/>
      <c r="E8" s="84">
        <v>-20</v>
      </c>
      <c r="F8" s="85">
        <f t="shared" si="0"/>
        <v>35147.879999999997</v>
      </c>
    </row>
    <row r="9" spans="1:7" ht="18" customHeight="1">
      <c r="A9" s="89">
        <v>5</v>
      </c>
      <c r="B9" s="88" t="s">
        <v>95</v>
      </c>
      <c r="C9" s="86" t="s">
        <v>88</v>
      </c>
      <c r="D9" s="84"/>
      <c r="E9" s="84">
        <v>-20</v>
      </c>
      <c r="F9" s="85">
        <f t="shared" si="0"/>
        <v>35127.879999999997</v>
      </c>
    </row>
    <row r="10" spans="1:7" ht="18" customHeight="1">
      <c r="A10" s="89">
        <v>6</v>
      </c>
      <c r="B10" s="88" t="s">
        <v>102</v>
      </c>
      <c r="C10" s="86" t="s">
        <v>103</v>
      </c>
      <c r="D10" s="84">
        <v>26.42</v>
      </c>
      <c r="E10" s="84"/>
      <c r="F10" s="85">
        <f t="shared" si="0"/>
        <v>35154.299999999996</v>
      </c>
    </row>
    <row r="11" spans="1:7" ht="18" customHeight="1">
      <c r="A11" s="89">
        <v>7</v>
      </c>
      <c r="B11" s="88" t="s">
        <v>99</v>
      </c>
      <c r="C11" s="86" t="s">
        <v>88</v>
      </c>
      <c r="D11" s="84"/>
      <c r="E11" s="84">
        <v>-20</v>
      </c>
      <c r="F11" s="85">
        <f t="shared" si="0"/>
        <v>35134.299999999996</v>
      </c>
    </row>
    <row r="12" spans="1:7" ht="18" customHeight="1">
      <c r="A12" s="89">
        <v>8</v>
      </c>
      <c r="B12" s="88" t="s">
        <v>101</v>
      </c>
      <c r="C12" s="86" t="s">
        <v>88</v>
      </c>
      <c r="D12" s="84"/>
      <c r="E12" s="84">
        <v>-20</v>
      </c>
      <c r="F12" s="85">
        <f t="shared" si="0"/>
        <v>35114.299999999996</v>
      </c>
    </row>
    <row r="13" spans="1:7" ht="18" customHeight="1">
      <c r="A13" s="89">
        <v>9</v>
      </c>
      <c r="B13" s="88" t="s">
        <v>107</v>
      </c>
      <c r="C13" s="86" t="s">
        <v>88</v>
      </c>
      <c r="D13" s="84"/>
      <c r="E13" s="84">
        <v>-20</v>
      </c>
      <c r="F13" s="85">
        <f t="shared" si="0"/>
        <v>35094.299999999996</v>
      </c>
    </row>
    <row r="14" spans="1:7" ht="18" customHeight="1">
      <c r="A14" s="89">
        <v>10</v>
      </c>
      <c r="B14" s="82" t="s">
        <v>124</v>
      </c>
      <c r="C14" s="86" t="s">
        <v>76</v>
      </c>
      <c r="D14" s="84">
        <v>26.93</v>
      </c>
      <c r="E14" s="84"/>
      <c r="F14" s="85">
        <f t="shared" si="0"/>
        <v>35121.229999999996</v>
      </c>
    </row>
    <row r="15" spans="1:7" ht="18" customHeight="1">
      <c r="A15" s="89">
        <v>11</v>
      </c>
      <c r="B15" s="82" t="s">
        <v>116</v>
      </c>
      <c r="C15" s="86" t="s">
        <v>88</v>
      </c>
      <c r="D15" s="90"/>
      <c r="E15" s="163">
        <v>-20</v>
      </c>
      <c r="F15" s="85">
        <f t="shared" si="0"/>
        <v>35101.229999999996</v>
      </c>
    </row>
    <row r="16" spans="1:7" ht="18" customHeight="1">
      <c r="A16" s="89">
        <v>12</v>
      </c>
      <c r="B16" s="108" t="s">
        <v>119</v>
      </c>
      <c r="C16" s="86" t="s">
        <v>88</v>
      </c>
      <c r="D16" s="91"/>
      <c r="E16" s="164"/>
      <c r="F16" s="85">
        <f t="shared" si="0"/>
        <v>35101.229999999996</v>
      </c>
    </row>
    <row r="17" spans="1:6" ht="18" customHeight="1">
      <c r="A17" s="89">
        <v>13</v>
      </c>
      <c r="B17" s="108" t="s">
        <v>123</v>
      </c>
      <c r="C17" s="86" t="s">
        <v>88</v>
      </c>
      <c r="D17" s="91"/>
      <c r="E17" s="164"/>
      <c r="F17" s="85">
        <f t="shared" si="0"/>
        <v>35101.229999999996</v>
      </c>
    </row>
    <row r="18" spans="1:6" ht="18" customHeight="1">
      <c r="A18" s="89">
        <v>14</v>
      </c>
      <c r="B18" s="108" t="s">
        <v>138</v>
      </c>
      <c r="C18" s="86" t="s">
        <v>76</v>
      </c>
      <c r="D18" s="91">
        <v>26.91</v>
      </c>
      <c r="E18" s="164"/>
      <c r="F18" s="85">
        <f t="shared" si="0"/>
        <v>35128.14</v>
      </c>
    </row>
    <row r="19" spans="1:6" ht="18" customHeight="1">
      <c r="A19" s="89">
        <v>15</v>
      </c>
      <c r="B19" s="111" t="s">
        <v>129</v>
      </c>
      <c r="C19" s="86" t="s">
        <v>88</v>
      </c>
      <c r="D19" s="91"/>
      <c r="E19" s="157"/>
      <c r="F19" s="85">
        <f t="shared" si="0"/>
        <v>35128.14</v>
      </c>
    </row>
    <row r="20" spans="1:6" ht="18" customHeight="1">
      <c r="A20" s="89">
        <v>16</v>
      </c>
      <c r="B20" s="111" t="s">
        <v>131</v>
      </c>
      <c r="C20" s="86" t="s">
        <v>88</v>
      </c>
      <c r="D20" s="91"/>
      <c r="E20" s="157"/>
      <c r="F20" s="85">
        <f t="shared" si="0"/>
        <v>35128.14</v>
      </c>
    </row>
    <row r="21" spans="1:6" ht="18" customHeight="1">
      <c r="A21" s="89">
        <v>17</v>
      </c>
      <c r="B21" s="111" t="s">
        <v>137</v>
      </c>
      <c r="C21" s="86" t="s">
        <v>88</v>
      </c>
      <c r="D21" s="91"/>
      <c r="E21" s="157"/>
      <c r="F21" s="85">
        <f t="shared" si="0"/>
        <v>35128.14</v>
      </c>
    </row>
    <row r="22" spans="1:6" ht="18" customHeight="1">
      <c r="A22" s="89">
        <v>18</v>
      </c>
      <c r="B22" s="111" t="s">
        <v>147</v>
      </c>
      <c r="C22" s="86" t="s">
        <v>76</v>
      </c>
      <c r="D22" s="91">
        <v>26.64</v>
      </c>
      <c r="E22" s="157"/>
      <c r="F22" s="85">
        <f t="shared" si="0"/>
        <v>35154.78</v>
      </c>
    </row>
    <row r="23" spans="1:6" ht="18" customHeight="1">
      <c r="A23" s="89">
        <v>19</v>
      </c>
      <c r="B23" s="111" t="s">
        <v>464</v>
      </c>
      <c r="C23" s="86" t="s">
        <v>81</v>
      </c>
      <c r="D23" s="91"/>
      <c r="E23" s="157">
        <v>-200</v>
      </c>
      <c r="F23" s="85">
        <f t="shared" si="0"/>
        <v>34954.78</v>
      </c>
    </row>
    <row r="24" spans="1:6" ht="18" customHeight="1">
      <c r="A24" s="89">
        <v>20</v>
      </c>
      <c r="B24" s="111" t="s">
        <v>523</v>
      </c>
      <c r="C24" s="86" t="s">
        <v>76</v>
      </c>
      <c r="D24" s="91">
        <v>26.24</v>
      </c>
      <c r="E24" s="157"/>
      <c r="F24" s="85">
        <f t="shared" si="0"/>
        <v>34981.019999999997</v>
      </c>
    </row>
    <row r="25" spans="1:6" ht="18" customHeight="1">
      <c r="A25" s="89">
        <v>21</v>
      </c>
      <c r="B25" s="111" t="s">
        <v>776</v>
      </c>
      <c r="C25" s="86" t="s">
        <v>76</v>
      </c>
      <c r="D25" s="91">
        <v>26.82</v>
      </c>
      <c r="E25" s="157"/>
      <c r="F25" s="85">
        <f t="shared" si="0"/>
        <v>35007.839999999997</v>
      </c>
    </row>
    <row r="26" spans="1:6" ht="18" customHeight="1">
      <c r="A26" s="89">
        <v>22</v>
      </c>
      <c r="B26" s="111" t="s">
        <v>718</v>
      </c>
      <c r="C26" s="109" t="s">
        <v>721</v>
      </c>
      <c r="D26" s="91">
        <v>10000</v>
      </c>
      <c r="E26" s="157"/>
      <c r="F26" s="85">
        <f t="shared" si="0"/>
        <v>45007.839999999997</v>
      </c>
    </row>
    <row r="27" spans="1:6" ht="18" customHeight="1">
      <c r="A27" s="89">
        <v>23</v>
      </c>
      <c r="B27" s="111" t="s">
        <v>863</v>
      </c>
      <c r="C27" s="86" t="s">
        <v>76</v>
      </c>
      <c r="D27" s="91">
        <v>31.67</v>
      </c>
      <c r="E27" s="157"/>
      <c r="F27" s="85">
        <f t="shared" si="0"/>
        <v>45039.509999999995</v>
      </c>
    </row>
    <row r="28" spans="1:6" ht="18" customHeight="1">
      <c r="A28" s="89">
        <v>24</v>
      </c>
      <c r="B28" s="111" t="s">
        <v>949</v>
      </c>
      <c r="C28" s="86" t="s">
        <v>76</v>
      </c>
      <c r="D28" s="91">
        <v>34.15</v>
      </c>
      <c r="E28" s="157"/>
      <c r="F28" s="85">
        <f t="shared" si="0"/>
        <v>45073.659999999996</v>
      </c>
    </row>
    <row r="29" spans="1:6" ht="18" customHeight="1">
      <c r="A29" s="89">
        <v>25</v>
      </c>
      <c r="B29" s="109"/>
      <c r="C29" s="91"/>
      <c r="D29" s="91"/>
      <c r="E29" s="157"/>
      <c r="F29" s="85">
        <f t="shared" si="0"/>
        <v>45073.659999999996</v>
      </c>
    </row>
    <row r="30" spans="1:6" ht="18" customHeight="1">
      <c r="A30" s="89">
        <v>26</v>
      </c>
      <c r="B30" s="109"/>
      <c r="C30" s="91"/>
      <c r="D30" s="91"/>
      <c r="E30" s="157"/>
      <c r="F30" s="85">
        <f t="shared" si="0"/>
        <v>45073.659999999996</v>
      </c>
    </row>
    <row r="31" spans="1:6" ht="18" customHeight="1">
      <c r="A31" s="89">
        <v>27</v>
      </c>
      <c r="B31" s="109"/>
      <c r="C31" s="91"/>
      <c r="D31" s="91"/>
      <c r="E31" s="157"/>
      <c r="F31" s="85">
        <f t="shared" si="0"/>
        <v>45073.659999999996</v>
      </c>
    </row>
    <row r="32" spans="1:6" ht="20.100000000000001" customHeight="1">
      <c r="A32" s="89">
        <v>28</v>
      </c>
      <c r="B32" s="244"/>
      <c r="C32" s="244"/>
      <c r="D32" s="244"/>
      <c r="E32" s="244"/>
      <c r="F32" s="85">
        <f t="shared" si="0"/>
        <v>45073.659999999996</v>
      </c>
    </row>
    <row r="33" spans="1:6" ht="20.100000000000001" customHeight="1">
      <c r="A33" s="89">
        <v>29</v>
      </c>
      <c r="B33" s="244"/>
      <c r="C33" s="244"/>
      <c r="D33" s="244"/>
      <c r="E33" s="244"/>
      <c r="F33" s="85">
        <f t="shared" si="0"/>
        <v>45073.659999999996</v>
      </c>
    </row>
    <row r="34" spans="1:6" ht="20.100000000000001" customHeight="1">
      <c r="A34" s="89"/>
      <c r="B34" s="244"/>
      <c r="C34" s="244"/>
      <c r="D34" s="244"/>
      <c r="E34" s="244"/>
      <c r="F34" s="85">
        <f t="shared" si="0"/>
        <v>45073.659999999996</v>
      </c>
    </row>
    <row r="35" spans="1:6" ht="20.100000000000001" customHeight="1" thickBot="1">
      <c r="A35" s="278"/>
      <c r="B35" s="245"/>
      <c r="C35" s="245"/>
      <c r="D35" s="245"/>
      <c r="E35" s="245"/>
      <c r="F35" s="279">
        <f t="shared" si="0"/>
        <v>45073.659999999996</v>
      </c>
    </row>
  </sheetData>
  <mergeCells count="1">
    <mergeCell ref="B1:F3"/>
  </mergeCells>
  <phoneticPr fontId="1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topLeftCell="A52" workbookViewId="0">
      <selection activeCell="F62" sqref="F62"/>
    </sheetView>
  </sheetViews>
  <sheetFormatPr defaultRowHeight="13.5"/>
  <cols>
    <col min="1" max="1" width="6.625" customWidth="1"/>
    <col min="2" max="2" width="13.125" customWidth="1"/>
    <col min="3" max="3" width="16.25" customWidth="1"/>
    <col min="4" max="4" width="15.125" customWidth="1"/>
    <col min="5" max="5" width="6.875" customWidth="1"/>
    <col min="6" max="6" width="12.875" customWidth="1"/>
    <col min="7" max="7" width="44.5" customWidth="1"/>
    <col min="8" max="8" width="15.5" customWidth="1"/>
    <col min="9" max="9" width="10.5" customWidth="1"/>
  </cols>
  <sheetData>
    <row r="1" spans="1:9">
      <c r="A1" s="406" t="s">
        <v>345</v>
      </c>
      <c r="B1" s="406"/>
      <c r="C1" s="406"/>
      <c r="D1" s="406"/>
      <c r="E1" s="406"/>
      <c r="F1" s="406"/>
      <c r="G1" s="406"/>
      <c r="H1" s="406"/>
      <c r="I1" s="406"/>
    </row>
    <row r="2" spans="1:9">
      <c r="A2" s="407"/>
      <c r="B2" s="407"/>
      <c r="C2" s="407"/>
      <c r="D2" s="407"/>
      <c r="E2" s="407"/>
      <c r="F2" s="407"/>
      <c r="G2" s="407"/>
      <c r="H2" s="407"/>
      <c r="I2" s="407"/>
    </row>
    <row r="3" spans="1:9" ht="36" customHeight="1" thickBot="1">
      <c r="A3" s="408" t="s">
        <v>346</v>
      </c>
      <c r="B3" s="408"/>
      <c r="C3" s="417" t="s">
        <v>421</v>
      </c>
      <c r="D3" s="417"/>
      <c r="E3" s="417"/>
      <c r="F3" s="417"/>
      <c r="G3" s="417"/>
      <c r="H3" s="161"/>
      <c r="I3" s="161"/>
    </row>
    <row r="4" spans="1:9" ht="20.25">
      <c r="A4" s="409" t="s">
        <v>347</v>
      </c>
      <c r="B4" s="410"/>
      <c r="C4" s="410"/>
      <c r="D4" s="411"/>
      <c r="E4" s="412" t="s">
        <v>348</v>
      </c>
      <c r="F4" s="413"/>
      <c r="G4" s="413"/>
      <c r="H4" s="413"/>
      <c r="I4" s="414"/>
    </row>
    <row r="5" spans="1:9" s="148" customFormat="1" ht="20.100000000000001" customHeight="1">
      <c r="A5" s="145" t="s">
        <v>1</v>
      </c>
      <c r="B5" s="149" t="s">
        <v>349</v>
      </c>
      <c r="C5" s="146" t="s">
        <v>350</v>
      </c>
      <c r="D5" s="150" t="s">
        <v>351</v>
      </c>
      <c r="E5" s="147" t="s">
        <v>1</v>
      </c>
      <c r="F5" s="151" t="s">
        <v>349</v>
      </c>
      <c r="G5" s="152" t="s">
        <v>352</v>
      </c>
      <c r="H5" s="153" t="s">
        <v>351</v>
      </c>
      <c r="I5" s="154" t="s">
        <v>353</v>
      </c>
    </row>
    <row r="6" spans="1:9" ht="20.100000000000001" customHeight="1">
      <c r="A6" s="155">
        <v>1</v>
      </c>
      <c r="B6" s="109" t="s">
        <v>354</v>
      </c>
      <c r="C6" s="109" t="s">
        <v>355</v>
      </c>
      <c r="D6" s="142">
        <v>100</v>
      </c>
      <c r="E6" s="156">
        <v>1</v>
      </c>
      <c r="F6" s="109" t="s">
        <v>356</v>
      </c>
      <c r="G6" s="109" t="s">
        <v>357</v>
      </c>
      <c r="H6" s="157">
        <v>-200</v>
      </c>
      <c r="I6" s="158" t="s">
        <v>358</v>
      </c>
    </row>
    <row r="7" spans="1:9" ht="20.100000000000001" customHeight="1">
      <c r="A7" s="155">
        <v>2</v>
      </c>
      <c r="B7" s="109" t="s">
        <v>354</v>
      </c>
      <c r="C7" s="109" t="s">
        <v>359</v>
      </c>
      <c r="D7" s="142">
        <v>100</v>
      </c>
      <c r="E7" s="156">
        <v>2</v>
      </c>
      <c r="F7" s="109" t="s">
        <v>360</v>
      </c>
      <c r="G7" s="109" t="s">
        <v>453</v>
      </c>
      <c r="H7" s="157">
        <v>-350</v>
      </c>
      <c r="I7" s="158" t="s">
        <v>361</v>
      </c>
    </row>
    <row r="8" spans="1:9" ht="20.100000000000001" customHeight="1">
      <c r="A8" s="155">
        <v>3</v>
      </c>
      <c r="B8" s="109" t="s">
        <v>354</v>
      </c>
      <c r="C8" s="109" t="s">
        <v>362</v>
      </c>
      <c r="D8" s="142">
        <v>100</v>
      </c>
      <c r="E8" s="156">
        <v>3</v>
      </c>
      <c r="F8" s="109" t="s">
        <v>450</v>
      </c>
      <c r="G8" s="109" t="s">
        <v>451</v>
      </c>
      <c r="H8" s="157">
        <v>-350</v>
      </c>
      <c r="I8" s="158" t="s">
        <v>452</v>
      </c>
    </row>
    <row r="9" spans="1:9" ht="20.100000000000001" customHeight="1">
      <c r="A9" s="155">
        <v>4</v>
      </c>
      <c r="B9" s="109" t="s">
        <v>354</v>
      </c>
      <c r="C9" s="109" t="s">
        <v>363</v>
      </c>
      <c r="D9" s="142">
        <v>100</v>
      </c>
      <c r="E9" s="156">
        <v>4</v>
      </c>
      <c r="F9" s="109" t="s">
        <v>484</v>
      </c>
      <c r="G9" s="109" t="s">
        <v>488</v>
      </c>
      <c r="H9" s="157">
        <v>-350</v>
      </c>
      <c r="I9" s="158" t="s">
        <v>489</v>
      </c>
    </row>
    <row r="10" spans="1:9" ht="20.100000000000001" customHeight="1">
      <c r="A10" s="155">
        <v>5</v>
      </c>
      <c r="B10" s="109" t="s">
        <v>354</v>
      </c>
      <c r="C10" s="109" t="s">
        <v>364</v>
      </c>
      <c r="D10" s="142">
        <v>100</v>
      </c>
      <c r="E10" s="156">
        <v>5</v>
      </c>
      <c r="F10" s="109" t="s">
        <v>527</v>
      </c>
      <c r="G10" s="109" t="s">
        <v>528</v>
      </c>
      <c r="H10" s="157">
        <v>-200</v>
      </c>
      <c r="I10" s="158" t="s">
        <v>529</v>
      </c>
    </row>
    <row r="11" spans="1:9" ht="20.100000000000001" customHeight="1">
      <c r="A11" s="155">
        <v>6</v>
      </c>
      <c r="B11" s="109" t="s">
        <v>354</v>
      </c>
      <c r="C11" s="109" t="s">
        <v>365</v>
      </c>
      <c r="D11" s="142">
        <v>100</v>
      </c>
      <c r="E11" s="156">
        <v>6</v>
      </c>
      <c r="F11" s="109" t="s">
        <v>534</v>
      </c>
      <c r="G11" s="109" t="s">
        <v>538</v>
      </c>
      <c r="H11" s="157">
        <v>-350</v>
      </c>
      <c r="I11" s="158" t="s">
        <v>539</v>
      </c>
    </row>
    <row r="12" spans="1:9" ht="20.100000000000001" customHeight="1">
      <c r="A12" s="155">
        <v>7</v>
      </c>
      <c r="B12" s="109" t="s">
        <v>354</v>
      </c>
      <c r="C12" s="109" t="s">
        <v>366</v>
      </c>
      <c r="D12" s="142">
        <v>100</v>
      </c>
      <c r="E12" s="156">
        <v>7</v>
      </c>
      <c r="F12" s="109" t="s">
        <v>745</v>
      </c>
      <c r="G12" s="109" t="s">
        <v>746</v>
      </c>
      <c r="H12" s="157">
        <v>-350</v>
      </c>
      <c r="I12" s="158" t="s">
        <v>747</v>
      </c>
    </row>
    <row r="13" spans="1:9" ht="20.100000000000001" customHeight="1">
      <c r="A13" s="155">
        <v>8</v>
      </c>
      <c r="B13" s="109" t="s">
        <v>354</v>
      </c>
      <c r="C13" s="109" t="s">
        <v>367</v>
      </c>
      <c r="D13" s="142">
        <v>100</v>
      </c>
      <c r="E13" s="156">
        <v>8</v>
      </c>
      <c r="F13" s="275" t="s">
        <v>867</v>
      </c>
      <c r="G13" s="275" t="s">
        <v>868</v>
      </c>
      <c r="H13" s="276">
        <v>-276</v>
      </c>
      <c r="I13" s="277" t="s">
        <v>385</v>
      </c>
    </row>
    <row r="14" spans="1:9" ht="20.100000000000001" customHeight="1">
      <c r="A14" s="155">
        <v>9</v>
      </c>
      <c r="B14" s="109" t="s">
        <v>354</v>
      </c>
      <c r="C14" s="109" t="s">
        <v>368</v>
      </c>
      <c r="D14" s="142">
        <v>100</v>
      </c>
      <c r="E14" s="156">
        <v>9</v>
      </c>
      <c r="F14" s="109"/>
      <c r="G14" s="109"/>
      <c r="H14" s="157"/>
      <c r="I14" s="158"/>
    </row>
    <row r="15" spans="1:9" ht="20.100000000000001" customHeight="1">
      <c r="A15" s="155">
        <v>10</v>
      </c>
      <c r="B15" s="109" t="s">
        <v>354</v>
      </c>
      <c r="C15" s="109" t="s">
        <v>369</v>
      </c>
      <c r="D15" s="142">
        <v>100</v>
      </c>
      <c r="E15" s="156">
        <v>10</v>
      </c>
      <c r="F15" s="109"/>
      <c r="G15" s="109"/>
      <c r="H15" s="157"/>
      <c r="I15" s="158"/>
    </row>
    <row r="16" spans="1:9" ht="20.100000000000001" customHeight="1">
      <c r="A16" s="155">
        <v>11</v>
      </c>
      <c r="B16" s="109" t="s">
        <v>354</v>
      </c>
      <c r="C16" s="109" t="s">
        <v>370</v>
      </c>
      <c r="D16" s="142">
        <v>100</v>
      </c>
      <c r="E16" s="156">
        <v>11</v>
      </c>
      <c r="F16" s="109"/>
      <c r="G16" s="109"/>
      <c r="H16" s="157"/>
      <c r="I16" s="158"/>
    </row>
    <row r="17" spans="1:9" ht="20.100000000000001" customHeight="1">
      <c r="A17" s="155">
        <v>12</v>
      </c>
      <c r="B17" s="109" t="s">
        <v>354</v>
      </c>
      <c r="C17" s="109" t="s">
        <v>371</v>
      </c>
      <c r="D17" s="142">
        <v>100</v>
      </c>
      <c r="E17" s="156">
        <v>12</v>
      </c>
      <c r="F17" s="109"/>
      <c r="G17" s="109"/>
      <c r="H17" s="157"/>
      <c r="I17" s="158"/>
    </row>
    <row r="18" spans="1:9" ht="20.100000000000001" customHeight="1">
      <c r="A18" s="155">
        <v>13</v>
      </c>
      <c r="B18" s="109" t="s">
        <v>354</v>
      </c>
      <c r="C18" s="109" t="s">
        <v>372</v>
      </c>
      <c r="D18" s="142">
        <v>100</v>
      </c>
      <c r="E18" s="156">
        <v>13</v>
      </c>
      <c r="F18" s="109"/>
      <c r="G18" s="109"/>
      <c r="H18" s="157"/>
      <c r="I18" s="158"/>
    </row>
    <row r="19" spans="1:9" ht="20.100000000000001" customHeight="1">
      <c r="A19" s="155">
        <v>14</v>
      </c>
      <c r="B19" s="109" t="s">
        <v>354</v>
      </c>
      <c r="C19" s="109" t="s">
        <v>373</v>
      </c>
      <c r="D19" s="142">
        <v>100</v>
      </c>
      <c r="E19" s="156">
        <v>14</v>
      </c>
      <c r="F19" s="109"/>
      <c r="G19" s="109"/>
      <c r="H19" s="157"/>
      <c r="I19" s="158"/>
    </row>
    <row r="20" spans="1:9" ht="20.100000000000001" customHeight="1">
      <c r="A20" s="155">
        <v>15</v>
      </c>
      <c r="B20" s="109" t="s">
        <v>354</v>
      </c>
      <c r="C20" s="109" t="s">
        <v>374</v>
      </c>
      <c r="D20" s="142">
        <v>100</v>
      </c>
      <c r="E20" s="156">
        <v>15</v>
      </c>
      <c r="F20" s="109"/>
      <c r="G20" s="109"/>
      <c r="H20" s="157"/>
      <c r="I20" s="158"/>
    </row>
    <row r="21" spans="1:9" ht="20.100000000000001" customHeight="1">
      <c r="A21" s="155">
        <v>16</v>
      </c>
      <c r="B21" s="109" t="s">
        <v>354</v>
      </c>
      <c r="C21" s="109" t="s">
        <v>375</v>
      </c>
      <c r="D21" s="142">
        <v>100</v>
      </c>
      <c r="E21" s="156">
        <v>16</v>
      </c>
      <c r="F21" s="109"/>
      <c r="G21" s="109"/>
      <c r="H21" s="157"/>
      <c r="I21" s="158"/>
    </row>
    <row r="22" spans="1:9" ht="20.100000000000001" customHeight="1">
      <c r="A22" s="155">
        <v>17</v>
      </c>
      <c r="B22" s="109" t="s">
        <v>354</v>
      </c>
      <c r="C22" s="109" t="s">
        <v>376</v>
      </c>
      <c r="D22" s="142">
        <v>100</v>
      </c>
      <c r="E22" s="156">
        <v>17</v>
      </c>
      <c r="F22" s="109"/>
      <c r="G22" s="109"/>
      <c r="H22" s="157"/>
      <c r="I22" s="158"/>
    </row>
    <row r="23" spans="1:9" ht="20.100000000000001" customHeight="1">
      <c r="A23" s="155">
        <v>18</v>
      </c>
      <c r="B23" s="109" t="s">
        <v>354</v>
      </c>
      <c r="C23" s="109" t="s">
        <v>377</v>
      </c>
      <c r="D23" s="142">
        <v>100</v>
      </c>
      <c r="E23" s="156">
        <v>18</v>
      </c>
      <c r="F23" s="110"/>
      <c r="G23" s="109"/>
      <c r="H23" s="157"/>
      <c r="I23" s="158"/>
    </row>
    <row r="24" spans="1:9" ht="20.100000000000001" customHeight="1">
      <c r="A24" s="155">
        <v>19</v>
      </c>
      <c r="B24" s="109" t="s">
        <v>354</v>
      </c>
      <c r="C24" s="109" t="s">
        <v>378</v>
      </c>
      <c r="D24" s="142">
        <v>100</v>
      </c>
      <c r="E24" s="156">
        <v>19</v>
      </c>
      <c r="F24" s="110"/>
      <c r="G24" s="110"/>
      <c r="H24" s="157"/>
      <c r="I24" s="158"/>
    </row>
    <row r="25" spans="1:9" ht="20.100000000000001" customHeight="1">
      <c r="A25" s="155">
        <v>20</v>
      </c>
      <c r="B25" s="109" t="s">
        <v>354</v>
      </c>
      <c r="C25" s="109" t="s">
        <v>379</v>
      </c>
      <c r="D25" s="142">
        <v>100</v>
      </c>
      <c r="E25" s="156">
        <v>20</v>
      </c>
      <c r="F25" s="110"/>
      <c r="G25" s="110"/>
      <c r="H25" s="157"/>
      <c r="I25" s="158"/>
    </row>
    <row r="26" spans="1:9" ht="20.100000000000001" customHeight="1">
      <c r="A26" s="155">
        <v>21</v>
      </c>
      <c r="B26" s="109" t="s">
        <v>354</v>
      </c>
      <c r="C26" s="109" t="s">
        <v>380</v>
      </c>
      <c r="D26" s="142">
        <v>100</v>
      </c>
      <c r="E26" s="156">
        <v>21</v>
      </c>
      <c r="F26" s="110"/>
      <c r="G26" s="110"/>
      <c r="H26" s="157"/>
      <c r="I26" s="158"/>
    </row>
    <row r="27" spans="1:9" ht="20.100000000000001" customHeight="1">
      <c r="A27" s="155">
        <v>22</v>
      </c>
      <c r="B27" s="109" t="s">
        <v>354</v>
      </c>
      <c r="C27" s="109" t="s">
        <v>381</v>
      </c>
      <c r="D27" s="142">
        <v>100</v>
      </c>
      <c r="E27" s="156">
        <v>22</v>
      </c>
      <c r="F27" s="110"/>
      <c r="G27" s="110"/>
      <c r="H27" s="157"/>
      <c r="I27" s="158"/>
    </row>
    <row r="28" spans="1:9" ht="20.100000000000001" customHeight="1">
      <c r="A28" s="155">
        <v>23</v>
      </c>
      <c r="B28" s="109" t="s">
        <v>354</v>
      </c>
      <c r="C28" s="109" t="s">
        <v>382</v>
      </c>
      <c r="D28" s="142">
        <v>100</v>
      </c>
      <c r="E28" s="156">
        <v>23</v>
      </c>
      <c r="F28" s="110"/>
      <c r="G28" s="110"/>
      <c r="H28" s="157"/>
      <c r="I28" s="158"/>
    </row>
    <row r="29" spans="1:9" ht="20.100000000000001" customHeight="1">
      <c r="A29" s="155">
        <v>24</v>
      </c>
      <c r="B29" s="109" t="s">
        <v>354</v>
      </c>
      <c r="C29" s="109" t="s">
        <v>383</v>
      </c>
      <c r="D29" s="142">
        <v>100</v>
      </c>
      <c r="E29" s="156">
        <v>24</v>
      </c>
      <c r="F29" s="110"/>
      <c r="G29" s="110"/>
      <c r="H29" s="157"/>
      <c r="I29" s="158"/>
    </row>
    <row r="30" spans="1:9" ht="20.100000000000001" customHeight="1">
      <c r="A30" s="155">
        <v>25</v>
      </c>
      <c r="B30" s="109" t="s">
        <v>354</v>
      </c>
      <c r="C30" s="109" t="s">
        <v>384</v>
      </c>
      <c r="D30" s="142">
        <v>100</v>
      </c>
      <c r="E30" s="156">
        <v>25</v>
      </c>
      <c r="F30" s="110"/>
      <c r="G30" s="110"/>
      <c r="H30" s="157"/>
      <c r="I30" s="158"/>
    </row>
    <row r="31" spans="1:9" ht="20.100000000000001" customHeight="1">
      <c r="A31" s="155">
        <v>26</v>
      </c>
      <c r="B31" s="109" t="s">
        <v>354</v>
      </c>
      <c r="C31" s="109" t="s">
        <v>385</v>
      </c>
      <c r="D31" s="142">
        <v>100</v>
      </c>
      <c r="E31" s="156">
        <v>26</v>
      </c>
      <c r="F31" s="110"/>
      <c r="G31" s="110"/>
      <c r="H31" s="157"/>
      <c r="I31" s="158"/>
    </row>
    <row r="32" spans="1:9" ht="20.100000000000001" customHeight="1">
      <c r="A32" s="155">
        <v>27</v>
      </c>
      <c r="B32" s="109" t="s">
        <v>354</v>
      </c>
      <c r="C32" s="109" t="s">
        <v>386</v>
      </c>
      <c r="D32" s="142">
        <v>100</v>
      </c>
      <c r="E32" s="156">
        <v>27</v>
      </c>
      <c r="F32" s="110"/>
      <c r="G32" s="110"/>
      <c r="H32" s="157"/>
      <c r="I32" s="158"/>
    </row>
    <row r="33" spans="1:9" ht="20.100000000000001" customHeight="1">
      <c r="A33" s="155">
        <v>28</v>
      </c>
      <c r="B33" s="109" t="s">
        <v>354</v>
      </c>
      <c r="C33" s="109" t="s">
        <v>387</v>
      </c>
      <c r="D33" s="142">
        <v>100</v>
      </c>
      <c r="E33" s="156">
        <v>28</v>
      </c>
      <c r="F33" s="110"/>
      <c r="G33" s="110"/>
      <c r="H33" s="157"/>
      <c r="I33" s="158"/>
    </row>
    <row r="34" spans="1:9" ht="20.100000000000001" customHeight="1">
      <c r="A34" s="155">
        <v>29</v>
      </c>
      <c r="B34" s="109" t="s">
        <v>354</v>
      </c>
      <c r="C34" s="109" t="s">
        <v>388</v>
      </c>
      <c r="D34" s="142">
        <v>100</v>
      </c>
      <c r="E34" s="156">
        <v>29</v>
      </c>
      <c r="F34" s="110"/>
      <c r="G34" s="110"/>
      <c r="H34" s="157"/>
      <c r="I34" s="158"/>
    </row>
    <row r="35" spans="1:9" ht="20.100000000000001" customHeight="1">
      <c r="A35" s="155">
        <v>30</v>
      </c>
      <c r="B35" s="109" t="s">
        <v>354</v>
      </c>
      <c r="C35" s="109" t="s">
        <v>389</v>
      </c>
      <c r="D35" s="142">
        <v>100</v>
      </c>
      <c r="E35" s="156">
        <v>30</v>
      </c>
      <c r="F35" s="110"/>
      <c r="G35" s="110"/>
      <c r="H35" s="157"/>
      <c r="I35" s="158"/>
    </row>
    <row r="36" spans="1:9" ht="20.100000000000001" customHeight="1">
      <c r="A36" s="155">
        <v>31</v>
      </c>
      <c r="B36" s="109" t="s">
        <v>354</v>
      </c>
      <c r="C36" s="109" t="s">
        <v>390</v>
      </c>
      <c r="D36" s="142">
        <v>100</v>
      </c>
      <c r="E36" s="156">
        <v>31</v>
      </c>
      <c r="F36" s="110"/>
      <c r="G36" s="110"/>
      <c r="H36" s="157"/>
      <c r="I36" s="158"/>
    </row>
    <row r="37" spans="1:9" ht="20.100000000000001" customHeight="1">
      <c r="A37" s="155">
        <v>32</v>
      </c>
      <c r="B37" s="109" t="s">
        <v>354</v>
      </c>
      <c r="C37" s="109" t="s">
        <v>391</v>
      </c>
      <c r="D37" s="142">
        <v>100</v>
      </c>
      <c r="E37" s="156">
        <v>32</v>
      </c>
      <c r="F37" s="110"/>
      <c r="G37" s="110"/>
      <c r="H37" s="157"/>
      <c r="I37" s="158"/>
    </row>
    <row r="38" spans="1:9" ht="20.100000000000001" customHeight="1">
      <c r="A38" s="155">
        <v>33</v>
      </c>
      <c r="B38" s="109" t="s">
        <v>354</v>
      </c>
      <c r="C38" s="109" t="s">
        <v>392</v>
      </c>
      <c r="D38" s="142">
        <v>100</v>
      </c>
      <c r="E38" s="156">
        <v>33</v>
      </c>
      <c r="F38" s="110"/>
      <c r="G38" s="110"/>
      <c r="H38" s="157"/>
      <c r="I38" s="158"/>
    </row>
    <row r="39" spans="1:9" ht="20.100000000000001" customHeight="1">
      <c r="A39" s="155">
        <v>34</v>
      </c>
      <c r="B39" s="109" t="s">
        <v>354</v>
      </c>
      <c r="C39" s="109" t="s">
        <v>393</v>
      </c>
      <c r="D39" s="142">
        <v>100</v>
      </c>
      <c r="E39" s="156">
        <v>34</v>
      </c>
      <c r="F39" s="110"/>
      <c r="G39" s="110"/>
      <c r="H39" s="157"/>
      <c r="I39" s="158"/>
    </row>
    <row r="40" spans="1:9" ht="20.100000000000001" customHeight="1">
      <c r="A40" s="155">
        <v>35</v>
      </c>
      <c r="B40" s="109" t="s">
        <v>354</v>
      </c>
      <c r="C40" s="109" t="s">
        <v>394</v>
      </c>
      <c r="D40" s="142">
        <v>100</v>
      </c>
      <c r="E40" s="156">
        <v>35</v>
      </c>
      <c r="F40" s="110"/>
      <c r="G40" s="110"/>
      <c r="H40" s="157"/>
      <c r="I40" s="158"/>
    </row>
    <row r="41" spans="1:9" ht="20.100000000000001" customHeight="1">
      <c r="A41" s="155">
        <v>36</v>
      </c>
      <c r="B41" s="109" t="s">
        <v>354</v>
      </c>
      <c r="C41" s="109" t="s">
        <v>395</v>
      </c>
      <c r="D41" s="142">
        <v>100</v>
      </c>
      <c r="E41" s="156">
        <v>36</v>
      </c>
      <c r="F41" s="110"/>
      <c r="G41" s="110"/>
      <c r="H41" s="157"/>
      <c r="I41" s="158"/>
    </row>
    <row r="42" spans="1:9" ht="20.100000000000001" customHeight="1">
      <c r="A42" s="155">
        <v>37</v>
      </c>
      <c r="B42" s="109" t="s">
        <v>354</v>
      </c>
      <c r="C42" s="109" t="s">
        <v>396</v>
      </c>
      <c r="D42" s="142">
        <v>100</v>
      </c>
      <c r="E42" s="156">
        <v>37</v>
      </c>
      <c r="F42" s="110"/>
      <c r="G42" s="110"/>
      <c r="H42" s="157"/>
      <c r="I42" s="158"/>
    </row>
    <row r="43" spans="1:9" ht="20.100000000000001" customHeight="1">
      <c r="A43" s="155">
        <v>38</v>
      </c>
      <c r="B43" s="109" t="s">
        <v>354</v>
      </c>
      <c r="C43" s="109" t="s">
        <v>397</v>
      </c>
      <c r="D43" s="159">
        <v>100</v>
      </c>
      <c r="E43" s="156">
        <v>38</v>
      </c>
      <c r="F43" s="110"/>
      <c r="G43" s="110"/>
      <c r="H43" s="157"/>
      <c r="I43" s="158"/>
    </row>
    <row r="44" spans="1:9" ht="20.100000000000001" customHeight="1">
      <c r="A44" s="155">
        <v>39</v>
      </c>
      <c r="B44" s="109" t="s">
        <v>398</v>
      </c>
      <c r="C44" s="109" t="s">
        <v>399</v>
      </c>
      <c r="D44" s="159">
        <v>100</v>
      </c>
      <c r="E44" s="156">
        <v>39</v>
      </c>
      <c r="F44" s="110"/>
      <c r="G44" s="110"/>
      <c r="H44" s="157"/>
      <c r="I44" s="158"/>
    </row>
    <row r="45" spans="1:9" ht="20.100000000000001" customHeight="1">
      <c r="A45" s="155">
        <v>40</v>
      </c>
      <c r="B45" s="109" t="s">
        <v>398</v>
      </c>
      <c r="C45" s="109" t="s">
        <v>400</v>
      </c>
      <c r="D45" s="159">
        <v>100</v>
      </c>
      <c r="E45" s="156">
        <v>40</v>
      </c>
      <c r="F45" s="110"/>
      <c r="G45" s="110"/>
      <c r="H45" s="157"/>
      <c r="I45" s="158"/>
    </row>
    <row r="46" spans="1:9" ht="20.100000000000001" customHeight="1">
      <c r="A46" s="155">
        <v>41</v>
      </c>
      <c r="B46" s="109" t="s">
        <v>398</v>
      </c>
      <c r="C46" s="109" t="s">
        <v>401</v>
      </c>
      <c r="D46" s="159">
        <v>100</v>
      </c>
      <c r="E46" s="156">
        <v>41</v>
      </c>
      <c r="F46" s="110"/>
      <c r="G46" s="110"/>
      <c r="H46" s="157"/>
      <c r="I46" s="158"/>
    </row>
    <row r="47" spans="1:9" ht="20.100000000000001" customHeight="1">
      <c r="A47" s="155">
        <v>42</v>
      </c>
      <c r="B47" s="109" t="s">
        <v>398</v>
      </c>
      <c r="C47" s="109" t="s">
        <v>402</v>
      </c>
      <c r="D47" s="159">
        <v>100</v>
      </c>
      <c r="E47" s="156">
        <v>42</v>
      </c>
      <c r="F47" s="110"/>
      <c r="G47" s="110"/>
      <c r="H47" s="157"/>
      <c r="I47" s="158"/>
    </row>
    <row r="48" spans="1:9" ht="20.100000000000001" customHeight="1">
      <c r="A48" s="155">
        <v>43</v>
      </c>
      <c r="B48" s="109" t="s">
        <v>408</v>
      </c>
      <c r="C48" s="109" t="s">
        <v>409</v>
      </c>
      <c r="D48" s="159">
        <v>100</v>
      </c>
      <c r="E48" s="156">
        <v>43</v>
      </c>
      <c r="F48" s="110"/>
      <c r="G48" s="110"/>
      <c r="H48" s="157"/>
      <c r="I48" s="158"/>
    </row>
    <row r="49" spans="1:9" ht="20.100000000000001" customHeight="1">
      <c r="A49" s="155">
        <v>44</v>
      </c>
      <c r="B49" s="109" t="s">
        <v>406</v>
      </c>
      <c r="C49" s="109" t="s">
        <v>407</v>
      </c>
      <c r="D49" s="159">
        <v>100</v>
      </c>
      <c r="E49" s="156">
        <v>44</v>
      </c>
      <c r="F49" s="110"/>
      <c r="G49" s="110"/>
      <c r="H49" s="157"/>
      <c r="I49" s="158"/>
    </row>
    <row r="50" spans="1:9" ht="35.25" customHeight="1">
      <c r="A50" s="155">
        <v>45</v>
      </c>
      <c r="B50" s="109" t="s">
        <v>403</v>
      </c>
      <c r="C50" s="160" t="s">
        <v>344</v>
      </c>
      <c r="D50" s="159">
        <v>7084</v>
      </c>
      <c r="E50" s="270"/>
      <c r="F50" s="271"/>
      <c r="G50" s="272"/>
      <c r="H50" s="273"/>
      <c r="I50" s="274"/>
    </row>
    <row r="51" spans="1:9" ht="20.100000000000001" customHeight="1">
      <c r="A51" s="155">
        <v>46</v>
      </c>
      <c r="B51" s="109"/>
      <c r="C51" s="109"/>
      <c r="D51" s="159"/>
      <c r="E51" s="249"/>
      <c r="F51" s="246"/>
      <c r="G51" s="246"/>
      <c r="H51" s="247"/>
      <c r="I51" s="248"/>
    </row>
    <row r="52" spans="1:9" ht="20.100000000000001" customHeight="1">
      <c r="A52" s="155">
        <v>47</v>
      </c>
      <c r="B52" s="109"/>
      <c r="C52" s="109"/>
      <c r="D52" s="159"/>
      <c r="E52" s="249"/>
      <c r="F52" s="250"/>
      <c r="G52" s="250"/>
      <c r="H52" s="251"/>
      <c r="I52" s="252"/>
    </row>
    <row r="53" spans="1:9" ht="20.100000000000001" customHeight="1">
      <c r="A53" s="155">
        <v>48</v>
      </c>
      <c r="B53" s="109"/>
      <c r="C53" s="109"/>
      <c r="D53" s="159"/>
      <c r="E53" s="249"/>
      <c r="F53" s="250"/>
      <c r="G53" s="250"/>
      <c r="H53" s="251"/>
      <c r="I53" s="252"/>
    </row>
    <row r="54" spans="1:9" ht="20.100000000000001" customHeight="1">
      <c r="A54" s="155">
        <v>49</v>
      </c>
      <c r="B54" s="109"/>
      <c r="C54" s="109"/>
      <c r="D54" s="159"/>
      <c r="E54" s="249"/>
      <c r="F54" s="250"/>
      <c r="G54" s="250"/>
      <c r="H54" s="251"/>
      <c r="I54" s="252"/>
    </row>
    <row r="55" spans="1:9" ht="20.100000000000001" customHeight="1">
      <c r="A55" s="155">
        <v>50</v>
      </c>
      <c r="B55" s="109"/>
      <c r="C55" s="109"/>
      <c r="D55" s="159"/>
      <c r="E55" s="249"/>
      <c r="F55" s="250"/>
      <c r="G55" s="250"/>
      <c r="H55" s="251"/>
      <c r="I55" s="252"/>
    </row>
    <row r="56" spans="1:9" ht="20.100000000000001" customHeight="1">
      <c r="A56" s="155">
        <v>51</v>
      </c>
      <c r="B56" s="109"/>
      <c r="C56" s="109"/>
      <c r="D56" s="159"/>
      <c r="E56" s="249"/>
      <c r="F56" s="250"/>
      <c r="G56" s="250"/>
      <c r="H56" s="251"/>
      <c r="I56" s="252"/>
    </row>
    <row r="57" spans="1:9" ht="20.100000000000001" customHeight="1">
      <c r="A57" s="155">
        <v>52</v>
      </c>
      <c r="B57" s="109"/>
      <c r="C57" s="109"/>
      <c r="D57" s="159"/>
      <c r="E57" s="156"/>
      <c r="F57" s="110"/>
      <c r="G57" s="110"/>
      <c r="H57" s="157"/>
      <c r="I57" s="158"/>
    </row>
    <row r="58" spans="1:9" ht="20.100000000000001" customHeight="1">
      <c r="A58" s="155"/>
      <c r="B58" s="109"/>
      <c r="C58" s="109"/>
      <c r="D58" s="159"/>
      <c r="E58" s="156"/>
      <c r="F58" s="110"/>
      <c r="G58" s="110"/>
      <c r="H58" s="157"/>
      <c r="I58" s="158"/>
    </row>
    <row r="59" spans="1:9" ht="20.100000000000001" customHeight="1">
      <c r="A59" s="155"/>
      <c r="B59" s="109"/>
      <c r="C59" s="109"/>
      <c r="D59" s="159"/>
      <c r="E59" s="156"/>
      <c r="F59" s="110"/>
      <c r="G59" s="110"/>
      <c r="H59" s="157"/>
      <c r="I59" s="158"/>
    </row>
    <row r="60" spans="1:9" ht="20.100000000000001" customHeight="1">
      <c r="A60" s="155"/>
      <c r="B60" s="109"/>
      <c r="C60" s="109"/>
      <c r="D60" s="159"/>
      <c r="E60" s="156"/>
      <c r="F60" s="110"/>
      <c r="G60" s="110"/>
      <c r="H60" s="157"/>
      <c r="I60" s="158"/>
    </row>
    <row r="61" spans="1:9" ht="20.100000000000001" customHeight="1">
      <c r="A61" s="155"/>
      <c r="B61" s="109"/>
      <c r="C61" s="109"/>
      <c r="D61" s="159"/>
      <c r="E61" s="156"/>
      <c r="F61" s="110"/>
      <c r="G61" s="110"/>
      <c r="H61" s="157"/>
      <c r="I61" s="158"/>
    </row>
    <row r="62" spans="1:9" ht="20.100000000000001" customHeight="1">
      <c r="A62" s="186"/>
      <c r="B62" s="187"/>
      <c r="C62" s="188" t="s">
        <v>404</v>
      </c>
      <c r="D62" s="189">
        <f>SUM(D6:D61)</f>
        <v>11484</v>
      </c>
      <c r="E62" s="190"/>
      <c r="F62" s="191"/>
      <c r="G62" s="191"/>
      <c r="H62" s="192"/>
      <c r="I62" s="193"/>
    </row>
    <row r="63" spans="1:9" ht="24" customHeight="1">
      <c r="A63" s="186"/>
      <c r="B63" s="415" t="s">
        <v>405</v>
      </c>
      <c r="C63" s="416"/>
      <c r="D63" s="189">
        <f>H63</f>
        <v>-2426</v>
      </c>
      <c r="E63" s="190"/>
      <c r="F63" s="191"/>
      <c r="G63" s="191"/>
      <c r="H63" s="194">
        <f>SUM(H6:H62)</f>
        <v>-2426</v>
      </c>
      <c r="I63" s="193"/>
    </row>
    <row r="64" spans="1:9" ht="41.25" customHeight="1" thickBot="1">
      <c r="A64" s="402" t="s">
        <v>454</v>
      </c>
      <c r="B64" s="403"/>
      <c r="C64" s="404"/>
      <c r="D64" s="180">
        <f>SUM(D62:D63)</f>
        <v>9058</v>
      </c>
      <c r="E64" s="181"/>
      <c r="F64" s="182"/>
      <c r="G64" s="183"/>
      <c r="H64" s="184"/>
      <c r="I64" s="185"/>
    </row>
    <row r="65" spans="1:9" ht="27.75" customHeight="1">
      <c r="A65" s="143"/>
      <c r="B65" s="405" t="s">
        <v>422</v>
      </c>
      <c r="C65" s="405"/>
      <c r="D65" s="405"/>
      <c r="E65" s="405"/>
      <c r="F65" s="405"/>
      <c r="G65" s="405"/>
      <c r="H65" s="405"/>
      <c r="I65" s="405"/>
    </row>
  </sheetData>
  <mergeCells count="8">
    <mergeCell ref="A64:C64"/>
    <mergeCell ref="B65:I65"/>
    <mergeCell ref="A1:I2"/>
    <mergeCell ref="A3:B3"/>
    <mergeCell ref="A4:D4"/>
    <mergeCell ref="E4:I4"/>
    <mergeCell ref="B63:C63"/>
    <mergeCell ref="C3:G3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收支明细</vt:lpstr>
      <vt:lpstr>求助者善款发放安排</vt:lpstr>
      <vt:lpstr>公帐收支明细</vt:lpstr>
      <vt:lpstr>理事会基金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2016-12-15T04:29:39Z</dcterms:created>
  <dcterms:modified xsi:type="dcterms:W3CDTF">2019-01-01T05:15:27Z</dcterms:modified>
</cp:coreProperties>
</file>