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明细" sheetId="1" r:id="rId1"/>
    <sheet name="求助者善款发放安排" sheetId="2" r:id="rId2"/>
    <sheet name="公帐收支明细" sheetId="3" r:id="rId3"/>
    <sheet name="理事会基金" sheetId="4" r:id="rId4"/>
    <sheet name="特困户" sheetId="5" r:id="rId5"/>
  </sheets>
  <calcPr calcId="144525"/>
</workbook>
</file>

<file path=xl/sharedStrings.xml><?xml version="1.0" encoding="utf-8"?>
<sst xmlns="http://schemas.openxmlformats.org/spreadsheetml/2006/main" count="1741" uniqueCount="738">
  <si>
    <r>
      <rPr>
        <b/>
        <sz val="22"/>
        <color rgb="FFFF0000"/>
        <rFont val="宋体"/>
        <charset val="134"/>
      </rPr>
      <t>2019</t>
    </r>
    <r>
      <rPr>
        <b/>
        <sz val="22"/>
        <color indexed="10"/>
        <rFont val="宋体"/>
        <charset val="134"/>
      </rPr>
      <t>年埔寨镇公益会捐款和拍卖及开支明细统计表</t>
    </r>
  </si>
  <si>
    <t>以下姓名恕不作称呼</t>
  </si>
  <si>
    <t xml:space="preserve">    开心公益，自愿量力！欢迎大家为家乡公益献爱心！</t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</si>
  <si>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</si>
  <si>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</si>
  <si>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</si>
  <si>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</si>
  <si>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</si>
  <si>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</si>
  <si>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</si>
  <si>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</si>
  <si>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支出金额</t>
  </si>
  <si>
    <t>2019.01.01</t>
  </si>
  <si>
    <t>张小超（大声）</t>
  </si>
  <si>
    <t>埔上江</t>
  </si>
  <si>
    <t>现金</t>
  </si>
  <si>
    <t>张志办</t>
  </si>
  <si>
    <t>田洋村</t>
  </si>
  <si>
    <t>张一辉</t>
  </si>
  <si>
    <t>集丰村</t>
  </si>
  <si>
    <t>张斌</t>
  </si>
  <si>
    <t>温峰实业有限公司</t>
  </si>
  <si>
    <t>海南</t>
  </si>
  <si>
    <t>张顺康</t>
  </si>
  <si>
    <t>巨星村</t>
  </si>
  <si>
    <t>2019.01.03</t>
  </si>
  <si>
    <t>张秋光</t>
  </si>
  <si>
    <t>2019.01.04</t>
  </si>
  <si>
    <t>张会波</t>
  </si>
  <si>
    <t>字画“舍得”</t>
  </si>
  <si>
    <t>张胜德拍得</t>
  </si>
  <si>
    <t>黄会森</t>
  </si>
  <si>
    <t>鹤坑村</t>
  </si>
  <si>
    <t>“牛栏山”白酒</t>
  </si>
  <si>
    <t>谢海和拍得</t>
  </si>
  <si>
    <t>藏红花</t>
  </si>
  <si>
    <t>吕建君拍得</t>
  </si>
  <si>
    <t>2019.01.10</t>
  </si>
  <si>
    <t>张职群(贵哥）</t>
  </si>
  <si>
    <t>树德堂</t>
  </si>
  <si>
    <t>2019.01.11</t>
  </si>
  <si>
    <t>张细梭</t>
  </si>
  <si>
    <t>中心村</t>
  </si>
  <si>
    <t>52度米酒</t>
  </si>
  <si>
    <t>张孟秋拍得</t>
  </si>
  <si>
    <t>“精气神”字画</t>
  </si>
  <si>
    <t>张建辉拍得</t>
  </si>
  <si>
    <t>新西兰鳕鱼胶</t>
  </si>
  <si>
    <t>张俊明拍得</t>
  </si>
  <si>
    <t>2019.01.12</t>
  </si>
  <si>
    <t>支出银行短信费</t>
  </si>
  <si>
    <t>曾惠珍</t>
  </si>
  <si>
    <t>2019.01.13</t>
  </si>
  <si>
    <t>支出银行卡年费</t>
  </si>
  <si>
    <t>2019.01.17</t>
  </si>
  <si>
    <t>支出制作荣誉牌扁费用35*78=2730元</t>
  </si>
  <si>
    <t>2019.01.18</t>
  </si>
  <si>
    <t>张仁钢</t>
  </si>
  <si>
    <t>太行山崖柏</t>
  </si>
  <si>
    <t>匿名拍得</t>
  </si>
  <si>
    <t>张爱欣</t>
  </si>
  <si>
    <t>紫砂壶</t>
  </si>
  <si>
    <t>张海波拍得</t>
  </si>
  <si>
    <t>高丽参</t>
  </si>
  <si>
    <t>张敢渊拍得</t>
  </si>
  <si>
    <t>2019.01.19</t>
  </si>
  <si>
    <t>张仲文</t>
  </si>
  <si>
    <t>2019.01.21</t>
  </si>
  <si>
    <t>支出购买油米定金</t>
  </si>
  <si>
    <t>2019.01.23</t>
  </si>
  <si>
    <t>张裕超</t>
  </si>
  <si>
    <t>支出年会横幅3条</t>
  </si>
  <si>
    <t>支出印刷宣传单300张</t>
  </si>
  <si>
    <t>张继超</t>
  </si>
  <si>
    <t>张胜滔</t>
  </si>
  <si>
    <t>张建周</t>
  </si>
  <si>
    <t>张胜昌</t>
  </si>
  <si>
    <t>严丽军</t>
  </si>
  <si>
    <t>红珠塘</t>
  </si>
  <si>
    <t>张喜强</t>
  </si>
  <si>
    <t>静远园</t>
  </si>
  <si>
    <t>张银富</t>
  </si>
  <si>
    <t>张跃宇</t>
  </si>
  <si>
    <t>黄会良</t>
  </si>
  <si>
    <t>五里亭</t>
  </si>
  <si>
    <t>张建辉</t>
  </si>
  <si>
    <t>张伟铮</t>
  </si>
  <si>
    <t>车长下</t>
  </si>
  <si>
    <t>张会君</t>
  </si>
  <si>
    <t>半岭村</t>
  </si>
  <si>
    <t>张锡林</t>
  </si>
  <si>
    <t>东光村</t>
  </si>
  <si>
    <t>张敬丰（小朋友）</t>
  </si>
  <si>
    <t>张福亮</t>
  </si>
  <si>
    <t>张位源</t>
  </si>
  <si>
    <t>爱心人士</t>
  </si>
  <si>
    <t>张恩诚张意诚（小朋友）</t>
  </si>
  <si>
    <t>张燕萍</t>
  </si>
  <si>
    <t>张焕装</t>
  </si>
  <si>
    <t>邱春玲</t>
  </si>
  <si>
    <t>塔下村</t>
  </si>
  <si>
    <t>陈育南</t>
  </si>
  <si>
    <t>2019.01.24</t>
  </si>
  <si>
    <t>张世光、张惠玲伉俪</t>
  </si>
  <si>
    <t>张建武</t>
  </si>
  <si>
    <t>张昌宝</t>
  </si>
  <si>
    <t>楼下村</t>
  </si>
  <si>
    <t>爱心人士（匿名）</t>
  </si>
  <si>
    <t>2019.01.25</t>
  </si>
  <si>
    <t>张海波</t>
  </si>
  <si>
    <t>张小波</t>
  </si>
  <si>
    <t>张喜红</t>
  </si>
  <si>
    <t>张一志</t>
  </si>
  <si>
    <t>郑微笑</t>
  </si>
  <si>
    <t>河秋江</t>
  </si>
  <si>
    <t>谢耀强</t>
  </si>
  <si>
    <t>张镇周</t>
  </si>
  <si>
    <t>新楼下</t>
  </si>
  <si>
    <t>普洱茶</t>
  </si>
  <si>
    <t>黄会良拍得</t>
  </si>
  <si>
    <t>三沙牌香烟</t>
  </si>
  <si>
    <t>张昌旦拍得</t>
  </si>
  <si>
    <t>牛栏山白酒</t>
  </si>
  <si>
    <t>2019.01.26</t>
  </si>
  <si>
    <t>张细辉</t>
  </si>
  <si>
    <t>张群光</t>
  </si>
  <si>
    <t>柑园</t>
  </si>
  <si>
    <t>谢天一</t>
  </si>
  <si>
    <t>采芝村</t>
  </si>
  <si>
    <t>邱晓凤</t>
  </si>
  <si>
    <t>2019.01.27</t>
  </si>
  <si>
    <t>张惠云</t>
  </si>
  <si>
    <t>阳光</t>
  </si>
  <si>
    <t>张小云</t>
  </si>
  <si>
    <t>张秋波</t>
  </si>
  <si>
    <t>张贵群</t>
  </si>
  <si>
    <t>张俊明</t>
  </si>
  <si>
    <t>张昌彪</t>
  </si>
  <si>
    <t>谢晓东</t>
  </si>
  <si>
    <t>张仁习</t>
  </si>
  <si>
    <t>张锦雄</t>
  </si>
  <si>
    <t>2019.01.28</t>
  </si>
  <si>
    <t>张名雄</t>
  </si>
  <si>
    <t>丘绍崔</t>
  </si>
  <si>
    <t>2019.01.29</t>
  </si>
  <si>
    <t>张文海</t>
  </si>
  <si>
    <t>南门巨星</t>
  </si>
  <si>
    <t>严丽锋</t>
  </si>
  <si>
    <t>严守壹</t>
  </si>
  <si>
    <t>小朋友</t>
  </si>
  <si>
    <t>严守儀</t>
  </si>
  <si>
    <t>张永君</t>
  </si>
  <si>
    <t>罗雄杜</t>
  </si>
  <si>
    <t>张小强</t>
  </si>
  <si>
    <t>张小平</t>
  </si>
  <si>
    <t>张玉英</t>
  </si>
  <si>
    <t>黄建安</t>
  </si>
  <si>
    <t>张锡财</t>
  </si>
  <si>
    <t>2019.01.30</t>
  </si>
  <si>
    <t>张美娜</t>
  </si>
  <si>
    <t>丰顺县助学会</t>
  </si>
  <si>
    <t>张飞艇</t>
  </si>
  <si>
    <t>阳光村</t>
  </si>
  <si>
    <t>张职仲</t>
  </si>
  <si>
    <t>曹才生</t>
  </si>
  <si>
    <t>曹屋楼</t>
  </si>
  <si>
    <t>谢日月</t>
  </si>
  <si>
    <t>宫下埔</t>
  </si>
  <si>
    <t>谢建红</t>
  </si>
  <si>
    <t>张誉</t>
  </si>
  <si>
    <t>海鸥村</t>
  </si>
  <si>
    <t>谢海峰</t>
  </si>
  <si>
    <t>横坑村</t>
  </si>
  <si>
    <t>张建文</t>
  </si>
  <si>
    <t>小薇主持人</t>
  </si>
  <si>
    <t>黄红</t>
  </si>
  <si>
    <t>张远良</t>
  </si>
  <si>
    <t>张小胜</t>
  </si>
  <si>
    <t>谢学丰</t>
  </si>
  <si>
    <t>谢富林</t>
  </si>
  <si>
    <t>张林轩</t>
  </si>
  <si>
    <t>支出年会餐费8880元-AA收费4200元=4680元</t>
  </si>
  <si>
    <t>支出小薇主持人和音响设备费</t>
  </si>
  <si>
    <t>2019.01.31</t>
  </si>
  <si>
    <t>张俪仙</t>
  </si>
  <si>
    <t>远二村</t>
  </si>
  <si>
    <t>2019.02.01</t>
  </si>
  <si>
    <t>张伟强</t>
  </si>
  <si>
    <t>张美静</t>
  </si>
  <si>
    <t>埔东</t>
  </si>
  <si>
    <t>支出油米218份*111=24198元；牛奶14份*40=560元；怡宝水3件*25=75元；百事可乐10瓶*6=60元；合计：24893元-20000元定金=4893元</t>
  </si>
  <si>
    <t>支出百岁寿星，敬老院，贫困户红包</t>
  </si>
  <si>
    <t>张仁安</t>
  </si>
  <si>
    <t>埔尾下</t>
  </si>
  <si>
    <t>荷花牌香烟</t>
  </si>
  <si>
    <t>张静人拍得</t>
  </si>
  <si>
    <t>“海纳百川”字画</t>
  </si>
  <si>
    <t>林泽杰拍得</t>
  </si>
  <si>
    <t>严瑞民拍得</t>
  </si>
  <si>
    <t>2019.02.03</t>
  </si>
  <si>
    <t>支出帮扶埔东张凛新困难家庭</t>
  </si>
  <si>
    <t>2019.02.06</t>
  </si>
  <si>
    <t>张召辉</t>
  </si>
  <si>
    <t>2019.02.12</t>
  </si>
  <si>
    <t>2019.02.22</t>
  </si>
  <si>
    <t>陈雅琴</t>
  </si>
  <si>
    <t>谦益地产</t>
  </si>
  <si>
    <t>猪年压岁金钞</t>
  </si>
  <si>
    <t>谢建铭拍得</t>
  </si>
  <si>
    <t>泸州老窖白酒</t>
  </si>
  <si>
    <t>严丽锋拍得</t>
  </si>
  <si>
    <t>严瑞民</t>
  </si>
  <si>
    <t>张顺康拍得</t>
  </si>
  <si>
    <t>2019.03.01</t>
  </si>
  <si>
    <t>卡那普洱茶</t>
  </si>
  <si>
    <t>张锦雄拍得</t>
  </si>
  <si>
    <t>张炎辉拍得</t>
  </si>
  <si>
    <t>张胜德</t>
  </si>
  <si>
    <t>“舍得”字画</t>
  </si>
  <si>
    <t>2019.03.03</t>
  </si>
  <si>
    <t>支出帮扶横坑谢绍正困难家庭</t>
  </si>
  <si>
    <t>2019.03.08</t>
  </si>
  <si>
    <t>金门高梁酒</t>
  </si>
  <si>
    <t>张乾和拍得</t>
  </si>
  <si>
    <t>谢海和</t>
  </si>
  <si>
    <t>张昌许拍得</t>
  </si>
  <si>
    <t>2019.03.12</t>
  </si>
  <si>
    <t>2019.03.15</t>
  </si>
  <si>
    <t>张一辉拍得</t>
  </si>
  <si>
    <t>钟文兵</t>
  </si>
  <si>
    <t>普洱茶（生茶）</t>
  </si>
  <si>
    <t>2019.03.17</t>
  </si>
  <si>
    <t>支出帮扶东光村张培兴困难家庭</t>
  </si>
  <si>
    <t>2019.03.22</t>
  </si>
  <si>
    <t>邱春玲拍得</t>
  </si>
  <si>
    <t>2019.03.29</t>
  </si>
  <si>
    <t>张锦有</t>
  </si>
  <si>
    <t>“喜上梅梢”字画</t>
  </si>
  <si>
    <t>英德红茶</t>
  </si>
  <si>
    <t>谢让彬拍得</t>
  </si>
  <si>
    <t>2019.04.03</t>
  </si>
  <si>
    <t>2019.04.05</t>
  </si>
  <si>
    <t>张杏芬</t>
  </si>
  <si>
    <t>皮质女士包</t>
  </si>
  <si>
    <t>张仲文拍得</t>
  </si>
  <si>
    <t>野山参</t>
  </si>
  <si>
    <t>2019.04.12</t>
  </si>
  <si>
    <t>2019.01.08</t>
  </si>
  <si>
    <t>民政局捐款</t>
  </si>
  <si>
    <t>公帐收入</t>
  </si>
  <si>
    <t>张昌许</t>
  </si>
  <si>
    <t>谢晓东拍得</t>
  </si>
  <si>
    <t>张召辉拍得</t>
  </si>
  <si>
    <t>2019.04.19</t>
  </si>
  <si>
    <t>张孟秋</t>
  </si>
  <si>
    <t>白云山植物精油</t>
  </si>
  <si>
    <t>张职仲拍得</t>
  </si>
  <si>
    <t>纯牛皮皮带</t>
  </si>
  <si>
    <t>2019.04.20</t>
  </si>
  <si>
    <t>张淑芳</t>
  </si>
  <si>
    <t>深水村</t>
  </si>
  <si>
    <t>2019.04.26</t>
  </si>
  <si>
    <t>冰岛普洱茶</t>
  </si>
  <si>
    <t>郑微笑拍得</t>
  </si>
  <si>
    <t>2019.04.27</t>
  </si>
  <si>
    <t>支出帮扶埔北济灵山村严玲珍（罗瑞剑）困难家庭</t>
  </si>
  <si>
    <t>2019.05.03</t>
  </si>
  <si>
    <t>人参酒</t>
  </si>
  <si>
    <t>张艳芝</t>
  </si>
  <si>
    <t>洪门筋骨贴</t>
  </si>
  <si>
    <t>张先勇拍得</t>
  </si>
  <si>
    <t>2019.05.04</t>
  </si>
  <si>
    <t>支出帮扶横坑谢绍正(巫丽容)困难家庭</t>
  </si>
  <si>
    <t>支出帮扶万安油草洋严能勇（严燕燕）困难家庭</t>
  </si>
  <si>
    <t>2019.05.10</t>
  </si>
  <si>
    <t>张林拍得</t>
  </si>
  <si>
    <t>文山三七</t>
  </si>
  <si>
    <t>2019.05.12</t>
  </si>
  <si>
    <t>2019.05.14</t>
  </si>
  <si>
    <t>张书珍</t>
  </si>
  <si>
    <t>2019.05.17</t>
  </si>
  <si>
    <t>芦荟香体露+芦荟牙膏</t>
  </si>
  <si>
    <t>张艳芝拍得</t>
  </si>
  <si>
    <t>桑黄</t>
  </si>
  <si>
    <t>谢凯文拍得</t>
  </si>
  <si>
    <t>支出帮扶巨星村张锦城困难家庭</t>
  </si>
  <si>
    <t>2019.05.24</t>
  </si>
  <si>
    <t>天麻</t>
  </si>
  <si>
    <t>张佳瑜拍得</t>
  </si>
  <si>
    <t>红灵芝</t>
  </si>
  <si>
    <r>
      <rPr>
        <sz val="12"/>
        <color rgb="FF000000"/>
        <rFont val="宋体"/>
        <charset val="134"/>
      </rPr>
      <t>2019.05.</t>
    </r>
    <r>
      <rPr>
        <sz val="12"/>
        <color rgb="FF000000"/>
        <rFont val="宋体"/>
        <charset val="134"/>
      </rPr>
      <t>31</t>
    </r>
  </si>
  <si>
    <t>西洋参</t>
  </si>
  <si>
    <t>2019.06.07</t>
  </si>
  <si>
    <t>徐德超</t>
  </si>
  <si>
    <t>“真善美”字画</t>
  </si>
  <si>
    <t>张裕红拍得</t>
  </si>
  <si>
    <t>四宝粉</t>
  </si>
  <si>
    <t>张建伟拍得</t>
  </si>
  <si>
    <t>2019.06.12</t>
  </si>
  <si>
    <t>2019.06.14</t>
  </si>
  <si>
    <t>张胜昌拍得</t>
  </si>
  <si>
    <t>张职运拍得</t>
  </si>
  <si>
    <t>五星金奖白兰地</t>
  </si>
  <si>
    <t>谢志古拍得</t>
  </si>
  <si>
    <t>白桦茸</t>
  </si>
  <si>
    <t>张斌拍得</t>
  </si>
  <si>
    <t>2019.06.28</t>
  </si>
  <si>
    <t>铁皮石斛</t>
  </si>
  <si>
    <t>张建文拍得</t>
  </si>
  <si>
    <t>公帐U盾年费支出</t>
  </si>
  <si>
    <t>2019.07.05</t>
  </si>
  <si>
    <t>较塘下</t>
  </si>
  <si>
    <t>灵芝酒</t>
  </si>
  <si>
    <t>张爱欣拍得</t>
  </si>
  <si>
    <t>2019.07.12</t>
  </si>
  <si>
    <t>支出帮扶埔南集丰村张云华（张世跑）困难家庭</t>
  </si>
  <si>
    <t>贵州“习酒”</t>
  </si>
  <si>
    <t>2019.07.17</t>
  </si>
  <si>
    <r>
      <rPr>
        <b/>
        <sz val="12"/>
        <color rgb="FFFF0000"/>
        <rFont val="宋体"/>
        <charset val="134"/>
      </rPr>
      <t>支出帮扶横坑谢绍正(巫丽容</t>
    </r>
    <r>
      <rPr>
        <b/>
        <sz val="12"/>
        <color rgb="FFFF0000"/>
        <rFont val="宋体"/>
        <charset val="134"/>
      </rPr>
      <t>)</t>
    </r>
    <r>
      <rPr>
        <b/>
        <sz val="12"/>
        <color rgb="FFFF0000"/>
        <rFont val="宋体"/>
        <charset val="134"/>
      </rPr>
      <t>困难家庭</t>
    </r>
  </si>
  <si>
    <t>2019.07.19</t>
  </si>
  <si>
    <t>特困户发放慰问金一共9户,一次发放半年,每户1000元,合计:9000元.</t>
  </si>
  <si>
    <t>2019.07.20</t>
  </si>
  <si>
    <r>
      <rPr>
        <sz val="12"/>
        <rFont val="宋体"/>
        <charset val="134"/>
      </rPr>
      <t>"三羊开泰</t>
    </r>
    <r>
      <rPr>
        <sz val="12"/>
        <rFont val="宋体"/>
        <charset val="134"/>
      </rPr>
      <t>,厚德载物"定制普洱茶1500克</t>
    </r>
  </si>
  <si>
    <t>2019.07.26</t>
  </si>
  <si>
    <t>古越雕黄酒</t>
  </si>
  <si>
    <t>张远良拍得</t>
  </si>
  <si>
    <t>新鲜松茸</t>
  </si>
  <si>
    <t>2019.08.02</t>
  </si>
  <si>
    <t>杏花村原浆汾酒(二瓶)</t>
  </si>
  <si>
    <t>2019.08.03</t>
  </si>
  <si>
    <t>2019.08.09</t>
  </si>
  <si>
    <t>新鲜松茸(2斤)</t>
  </si>
  <si>
    <t>2019.08.11</t>
  </si>
  <si>
    <t>特困户发放慰问金1户(中心张自味)一次发放半年</t>
  </si>
  <si>
    <t>2019.08.12</t>
  </si>
  <si>
    <t>2019.08.16</t>
  </si>
  <si>
    <t>特困户发放慰问金1户(远二张勃绪)一次发放半年</t>
  </si>
  <si>
    <t>支出帮扶塔下邱鹏森困难家庭</t>
  </si>
  <si>
    <t>2019.08.23</t>
  </si>
  <si>
    <t>谢仲桦</t>
  </si>
  <si>
    <t>美孚1号机油</t>
  </si>
  <si>
    <t>张细梭拍得</t>
  </si>
  <si>
    <t>张进贤</t>
  </si>
  <si>
    <t>红酒</t>
  </si>
  <si>
    <t>2019.08.30</t>
  </si>
  <si>
    <t>张志平拍得</t>
  </si>
  <si>
    <t>新鲜人参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</si>
  <si>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019.09.03</t>
    </r>
  </si>
  <si>
    <t>2019.09.05</t>
  </si>
  <si>
    <t>支出帮扶埔北红星村张怀城困难家庭</t>
  </si>
  <si>
    <t>2019.09.06</t>
  </si>
  <si>
    <t>嘉实多机油</t>
  </si>
  <si>
    <t>张锦炎拍得</t>
  </si>
  <si>
    <t>丰顺县振兴蜂场</t>
  </si>
  <si>
    <t>蜂密4斤</t>
  </si>
  <si>
    <t>官妃燕窝月饼</t>
  </si>
  <si>
    <t>徐奕建</t>
  </si>
  <si>
    <t>徐屋</t>
  </si>
  <si>
    <t>加拿大进口花旗参</t>
  </si>
  <si>
    <t>2019.09.12</t>
  </si>
  <si>
    <t>2019.09.13</t>
  </si>
  <si>
    <t>谢小军</t>
  </si>
  <si>
    <t>邱春湘拍得</t>
  </si>
  <si>
    <t>蜂密2斤</t>
  </si>
  <si>
    <t>阿诗玛香烟</t>
  </si>
  <si>
    <t>人参酒3斤</t>
  </si>
  <si>
    <t>2019.09.20</t>
  </si>
  <si>
    <t>徐公砚</t>
  </si>
  <si>
    <t>黄鹤楼香烟</t>
  </si>
  <si>
    <t>2019.09.27</t>
  </si>
  <si>
    <t>砗磲俏色手把件</t>
  </si>
  <si>
    <t>张牡芬拍得</t>
  </si>
  <si>
    <t>好日子香烟</t>
  </si>
  <si>
    <t>2019.10.05</t>
  </si>
  <si>
    <t>张汉莲</t>
  </si>
  <si>
    <t>圣康膜</t>
  </si>
  <si>
    <t>张秋香拍得</t>
  </si>
  <si>
    <t>张书珍拍得</t>
  </si>
  <si>
    <t>吕春林拍得</t>
  </si>
  <si>
    <t>2019.10.11</t>
  </si>
  <si>
    <t>黄龙玉手把件</t>
  </si>
  <si>
    <t>2019.10.12</t>
  </si>
  <si>
    <t>2019.10.18</t>
  </si>
  <si>
    <t>玉化砗磲吊坠</t>
  </si>
  <si>
    <t>邱海瑞</t>
  </si>
  <si>
    <t>字画</t>
  </si>
  <si>
    <t>2019.10.25</t>
  </si>
  <si>
    <t>张思琪</t>
  </si>
  <si>
    <t>白酒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</si>
  <si>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019.11.08</t>
    </r>
  </si>
  <si>
    <t>黄会森拍得</t>
  </si>
  <si>
    <t>2019.11.11</t>
  </si>
  <si>
    <t>2019.11.12</t>
  </si>
  <si>
    <t>2019.11.15</t>
  </si>
  <si>
    <t>张议千拍得</t>
  </si>
  <si>
    <t>2019.11.22</t>
  </si>
  <si>
    <t>金丝楠木水波纹手串A</t>
  </si>
  <si>
    <t>黄荣锋拍得</t>
  </si>
  <si>
    <t>徐波</t>
  </si>
  <si>
    <t>仁和牌参鹿补片B</t>
  </si>
  <si>
    <t>仁和牌参鹿补片C</t>
  </si>
  <si>
    <t>仁和牌参鹿补片D</t>
  </si>
  <si>
    <t>仁和牌参鹿补片E</t>
  </si>
  <si>
    <t>2019.11.29</t>
  </si>
  <si>
    <t>小叶紫檀手串A</t>
  </si>
  <si>
    <t>张俊浩拍得</t>
  </si>
  <si>
    <t>张许民拍得</t>
  </si>
  <si>
    <t>2019.12.02</t>
  </si>
  <si>
    <t>2019.12.03</t>
  </si>
  <si>
    <t>2019.12.06</t>
  </si>
  <si>
    <t>海南坡垒木手串A</t>
  </si>
  <si>
    <t>张昌宝拍得</t>
  </si>
  <si>
    <t>2019.12.10</t>
  </si>
  <si>
    <t>谢让彬</t>
  </si>
  <si>
    <t>茅园村</t>
  </si>
  <si>
    <t>2019.12.12</t>
  </si>
  <si>
    <t>2019.12.13</t>
  </si>
  <si>
    <t>飞龙岩白酒</t>
  </si>
  <si>
    <t>2019.12.20</t>
  </si>
  <si>
    <t>2019.12.27</t>
  </si>
  <si>
    <t>总计:</t>
  </si>
  <si>
    <t>2018年公益会基金结余</t>
  </si>
  <si>
    <t>利息收入合计</t>
  </si>
  <si>
    <t>总支出金额</t>
  </si>
  <si>
    <t>公益会基金：</t>
  </si>
  <si>
    <t>保管二位求助者的救助款：</t>
  </si>
  <si>
    <t>理事会基金：</t>
  </si>
  <si>
    <t>公益会基金+理事会基金+保管二位求助者的救助款（合计）：</t>
  </si>
  <si>
    <r>
      <rPr>
        <b/>
        <sz val="18"/>
        <rFont val="宋体"/>
        <charset val="134"/>
      </rPr>
      <t>更新到2019年12月31</t>
    </r>
    <r>
      <rPr>
        <b/>
        <sz val="18"/>
        <rFont val="宋体"/>
        <charset val="134"/>
      </rPr>
      <t>日止</t>
    </r>
  </si>
  <si>
    <t>财务陈育南保管存款：</t>
  </si>
  <si>
    <t>公益会公帐存款（丰顺工行）：</t>
  </si>
  <si>
    <t>活期</t>
  </si>
  <si>
    <t>陈育南帐户存款（广州工行）：</t>
  </si>
  <si>
    <t>定期</t>
  </si>
  <si>
    <t>以上如有遗漏或错误请联系我  电话/微信：17507536218</t>
  </si>
  <si>
    <t>感谢大家献爱心，公益路上，感恩有您参与！</t>
  </si>
  <si>
    <t>利  息  收  入</t>
  </si>
  <si>
    <t>说明：所有收益将纳入公益会基金。</t>
  </si>
  <si>
    <t>活期利息收入</t>
  </si>
  <si>
    <t>2019.03.21</t>
  </si>
  <si>
    <t>财务帐户</t>
  </si>
  <si>
    <t>第一季度利息收入</t>
  </si>
  <si>
    <t>定期利息收入</t>
  </si>
  <si>
    <t>2018.06.12</t>
  </si>
  <si>
    <t>公帐（丰顺工行）</t>
  </si>
  <si>
    <t>2019.06.04</t>
  </si>
  <si>
    <t>2019.06.21</t>
  </si>
  <si>
    <t>第二季度利息收入</t>
  </si>
  <si>
    <t>2019.09.21</t>
  </si>
  <si>
    <t>第三季度利息收入</t>
  </si>
  <si>
    <t>2019.12.21</t>
  </si>
  <si>
    <t>第四季度利息收入</t>
  </si>
  <si>
    <t>活期利息合计：</t>
  </si>
  <si>
    <t>定期利息合计：</t>
  </si>
  <si>
    <t>活 期 定 期 互 转</t>
  </si>
  <si>
    <t>活期定期互转</t>
  </si>
  <si>
    <t>2017.06.12</t>
  </si>
  <si>
    <t>活期转定期</t>
  </si>
  <si>
    <t>年利率1.75%</t>
  </si>
  <si>
    <t>自动转存</t>
  </si>
  <si>
    <t>2018.06.04</t>
  </si>
  <si>
    <t>年利率1.95%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</si>
  <si>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019.06.04</t>
    </r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</si>
  <si>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019.06.12</t>
    </r>
  </si>
  <si>
    <t>至2019.06.12日止，定期合计（包含利息在内）：</t>
  </si>
  <si>
    <t>2017年埔寨镇慈善公益会</t>
  </si>
  <si>
    <t>数位求助者善款发放安排：（注：如果中途有特殊情况将会视情况再作安排）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</si>
  <si>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</si>
  <si>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</si>
  <si>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</si>
  <si>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</si>
  <si>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</si>
  <si>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</si>
  <si>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</si>
  <si>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</si>
  <si>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</si>
  <si>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</si>
  <si>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</si>
  <si>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发放完</t>
  </si>
  <si>
    <t>钟敬会</t>
  </si>
  <si>
    <t>2016.01.11</t>
  </si>
  <si>
    <t>张志强</t>
  </si>
  <si>
    <t>2016.03.13</t>
  </si>
  <si>
    <t>第二期（发放4353.00元）开始以后每月1号</t>
  </si>
  <si>
    <t>严细辉（沈幼米）</t>
  </si>
  <si>
    <t>2017.09.20</t>
  </si>
  <si>
    <t>第一、二期15000元，第三期10000，第四期至第八期各8000元。</t>
  </si>
  <si>
    <t>张细迎</t>
  </si>
  <si>
    <t>2018.03.15</t>
  </si>
  <si>
    <t>第二期次月1号发放</t>
  </si>
  <si>
    <t>埔东张凛新</t>
  </si>
  <si>
    <t>第二期已在2019.04.03日发放</t>
  </si>
  <si>
    <t>横坑谢绍正</t>
  </si>
  <si>
    <t>横坑谢永军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</si>
  <si>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019.09.09</t>
    </r>
  </si>
  <si>
    <t>第二次发放6000元,以后理事会讨论发放安排.</t>
  </si>
  <si>
    <t>横坑谢绍正(巫丽容)善款发放安排</t>
  </si>
  <si>
    <t>横坑谢永军善款发放安排</t>
  </si>
  <si>
    <t>发放日期</t>
  </si>
  <si>
    <t>当月结存</t>
  </si>
  <si>
    <t xml:space="preserve">第1期 </t>
  </si>
  <si>
    <t>第2期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</si>
  <si>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019.09.24</t>
    </r>
  </si>
  <si>
    <t>第3期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</si>
  <si>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019.10.15</t>
    </r>
  </si>
  <si>
    <t>第4期</t>
  </si>
  <si>
    <t>2019.06.03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</si>
  <si>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019.11.18</t>
    </r>
  </si>
  <si>
    <t>第5期</t>
  </si>
  <si>
    <t>2019.07.03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</si>
  <si>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019.12.08</t>
    </r>
  </si>
  <si>
    <t>第6期</t>
  </si>
  <si>
    <t>第7期</t>
  </si>
  <si>
    <t>2019.09.03</t>
  </si>
  <si>
    <t>第8期</t>
  </si>
  <si>
    <t>2019.10.03</t>
  </si>
  <si>
    <t>第9期</t>
  </si>
  <si>
    <t>2019.11.03</t>
  </si>
  <si>
    <t>第10期</t>
  </si>
  <si>
    <t>2019.12.03已发放完</t>
  </si>
  <si>
    <t>茅园谢望胜善款发放安排</t>
  </si>
  <si>
    <t>茅园钟敬会善款发放安排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</si>
  <si>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1.12</t>
    </r>
  </si>
  <si>
    <t>2016.09.01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</si>
  <si>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3.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</si>
  <si>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2016.10.01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</si>
  <si>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4.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</si>
  <si>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2016.11.01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</si>
  <si>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5.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</si>
  <si>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2016.12.01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</si>
  <si>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</si>
  <si>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017.01.01</t>
    </r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</si>
  <si>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7.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</si>
  <si>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2017.02.02</t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</si>
  <si>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8.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</si>
  <si>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017.03.04</t>
    </r>
  </si>
  <si>
    <r>
      <rPr>
        <sz val="11"/>
        <rFont val="宋体"/>
        <charset val="134"/>
      </rP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9.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</si>
  <si>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017.04.03</t>
    </r>
  </si>
  <si>
    <r>
      <rPr>
        <sz val="11"/>
        <rFont val="宋体"/>
        <charset val="134"/>
      </rPr>
      <t>2016.10.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</si>
  <si>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017.05.02</t>
    </r>
  </si>
  <si>
    <r>
      <rPr>
        <sz val="11"/>
        <rFont val="宋体"/>
        <charset val="134"/>
      </rPr>
      <t>2016.11.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</si>
  <si>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第11期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</si>
  <si>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017.06.01</t>
    </r>
  </si>
  <si>
    <r>
      <rPr>
        <sz val="11"/>
        <rFont val="宋体"/>
        <charset val="134"/>
      </rPr>
      <t>2016.12.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</si>
  <si>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第12期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</si>
  <si>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017.07.01</t>
    </r>
  </si>
  <si>
    <t>第13期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</si>
  <si>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017.08.01</t>
    </r>
  </si>
  <si>
    <t>第14期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</si>
  <si>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017.09.01</t>
    </r>
  </si>
  <si>
    <t>第15期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</si>
  <si>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017.10.01</t>
    </r>
  </si>
  <si>
    <t>第16期</t>
  </si>
  <si>
    <t>2017.11.02</t>
  </si>
  <si>
    <t>第17期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</si>
  <si>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017.12.01</t>
    </r>
  </si>
  <si>
    <t>第18期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</si>
  <si>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018.01.02</t>
    </r>
  </si>
  <si>
    <t>第19期</t>
  </si>
  <si>
    <t>2018.02.02</t>
  </si>
  <si>
    <t>第20期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</si>
  <si>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018.03.05</t>
    </r>
  </si>
  <si>
    <t>第21期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</si>
  <si>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018.04.01</t>
    </r>
  </si>
  <si>
    <t>2017.09.01已发放完</t>
  </si>
  <si>
    <t>第22期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</si>
  <si>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018.05.03</t>
    </r>
  </si>
  <si>
    <t>第23期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</si>
  <si>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018.06.01</t>
    </r>
  </si>
  <si>
    <t>第24期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</si>
  <si>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018.07.01</t>
    </r>
  </si>
  <si>
    <t>2018.07.01已发放完</t>
  </si>
  <si>
    <t>坪岭张志强善款发放安排</t>
  </si>
  <si>
    <t>红珠塘严细辉（沈幼米）善款发放安排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</si>
  <si>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017.09.20</t>
    </r>
  </si>
  <si>
    <t>2016.04.01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</si>
  <si>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017.11.16</t>
    </r>
  </si>
  <si>
    <t>2016.05.01</t>
  </si>
  <si>
    <t>暂时退回公益会监管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</si>
  <si>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017.11.21</t>
    </r>
  </si>
  <si>
    <t>2016.06.01</t>
  </si>
  <si>
    <t>申请发放</t>
  </si>
  <si>
    <t>2018.05.29</t>
  </si>
  <si>
    <t>2016.07.01</t>
  </si>
  <si>
    <t>2018.09.03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</si>
  <si>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019.01.02</t>
    </r>
  </si>
  <si>
    <t>2019.05.19</t>
  </si>
  <si>
    <t>阳光张细迎善款发放安排</t>
  </si>
  <si>
    <t>2018.04.08</t>
  </si>
  <si>
    <t>2018.05.03</t>
  </si>
  <si>
    <t>2018.06.01</t>
  </si>
  <si>
    <t>2018.07.01</t>
  </si>
  <si>
    <t>2017.07.01已发放完</t>
  </si>
  <si>
    <t>2018.08.01</t>
  </si>
  <si>
    <t>2018.08.01已发放完</t>
  </si>
  <si>
    <t>保管数位求助者善款合计:</t>
  </si>
  <si>
    <t>2017—2018年埔寨镇公益会丰顺工行（公帐）收支明细</t>
  </si>
  <si>
    <t>项目</t>
  </si>
  <si>
    <t>收入</t>
  </si>
  <si>
    <t>支出</t>
  </si>
  <si>
    <t>结存金额</t>
  </si>
  <si>
    <t>2017.01.01</t>
  </si>
  <si>
    <t>2016年结存</t>
  </si>
  <si>
    <t>2017.01.10</t>
  </si>
  <si>
    <t>对公收费</t>
  </si>
  <si>
    <t>2017.01.19</t>
  </si>
  <si>
    <t>对公工行证书收费</t>
  </si>
  <si>
    <t>2017.02.10</t>
  </si>
  <si>
    <t>2017.03.10</t>
  </si>
  <si>
    <t>2017.03.21</t>
  </si>
  <si>
    <t>利息收入</t>
  </si>
  <si>
    <t>2017.04.10</t>
  </si>
  <si>
    <t>2017.05.10</t>
  </si>
  <si>
    <t>2017.06.10</t>
  </si>
  <si>
    <t>2017.06.21</t>
  </si>
  <si>
    <t>2017.07.10</t>
  </si>
  <si>
    <t>2017.08.10</t>
  </si>
  <si>
    <t>2017.09.10</t>
  </si>
  <si>
    <t>2017.09.21</t>
  </si>
  <si>
    <t>2017.10.10</t>
  </si>
  <si>
    <t>2017.11.10</t>
  </si>
  <si>
    <t>2017.12.10</t>
  </si>
  <si>
    <t>2017.12.21</t>
  </si>
  <si>
    <t>2018.01.02</t>
  </si>
  <si>
    <t>2018.03.21</t>
  </si>
  <si>
    <t>2018.06.21</t>
  </si>
  <si>
    <t>镇政府捐款</t>
  </si>
  <si>
    <t>2018.09.21</t>
  </si>
  <si>
    <t>2018.12.21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</si>
  <si>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019.06.21</t>
    </r>
  </si>
  <si>
    <t>U盾年费支出</t>
  </si>
  <si>
    <t>埔寨镇公益会(理事会基金）收支明细</t>
  </si>
  <si>
    <t xml:space="preserve">   收费标准：理事会成员每人100元（接近用完再筹）</t>
  </si>
  <si>
    <t>收  入</t>
  </si>
  <si>
    <t>支   出</t>
  </si>
  <si>
    <t>日  期</t>
  </si>
  <si>
    <t>姓  名</t>
  </si>
  <si>
    <t>金额</t>
  </si>
  <si>
    <t>开支说明</t>
  </si>
  <si>
    <t>经手人</t>
  </si>
  <si>
    <t>2016.11.28</t>
  </si>
  <si>
    <t>2017.02.24</t>
  </si>
  <si>
    <t>对深水张双方求助，到梅县黄塘落实情况交通费</t>
  </si>
  <si>
    <t>2018.02.09</t>
  </si>
  <si>
    <t>严利锋的外婆“仙逝”礼金和花圈</t>
  </si>
  <si>
    <t>严利锋</t>
  </si>
  <si>
    <t>谢百福</t>
  </si>
  <si>
    <t>2018.03.11</t>
  </si>
  <si>
    <t>严瑞民的奶奶“仙逝”礼金和花圈</t>
  </si>
  <si>
    <t>谢小军的父亲“仙逝”礼金和花圈</t>
  </si>
  <si>
    <t>2018.04.10</t>
  </si>
  <si>
    <t>对枧桥村谢和春求助，到梅县黄塘落实情况交通费</t>
  </si>
  <si>
    <t>2018.04.11</t>
  </si>
  <si>
    <t>郑微笑的奶奶“仙逝”礼金和花圈</t>
  </si>
  <si>
    <t>张业丰</t>
  </si>
  <si>
    <t>2018.08.18</t>
  </si>
  <si>
    <t>张世光的父亲“仙逝”礼金和花圈</t>
  </si>
  <si>
    <t>张世光</t>
  </si>
  <si>
    <t>2018.10.28</t>
  </si>
  <si>
    <t>谢利帮“稻田町料理学院”开业贺花篮2个</t>
  </si>
  <si>
    <t>谢利帮</t>
  </si>
  <si>
    <t>2019.04.11</t>
  </si>
  <si>
    <t>张许民的父亲“仙逝”礼金和花圈</t>
  </si>
  <si>
    <t>张许民</t>
  </si>
  <si>
    <t>张斌的父亲“仙逝”礼金和花圈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</si>
  <si>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019.08.12</t>
    </r>
  </si>
  <si>
    <t>张召辉的父亲“仙逝”礼金和花圈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</si>
  <si>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019.11.09</t>
    </r>
  </si>
  <si>
    <t>张建周的奶奶"完坟"买纸炮2盒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</si>
  <si>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019.12.09</t>
    </r>
  </si>
  <si>
    <t>张锦雄的外父“仙逝”礼金和花圈</t>
  </si>
  <si>
    <t>张伟江</t>
  </si>
  <si>
    <t>张海帆</t>
  </si>
  <si>
    <t>张文欣</t>
  </si>
  <si>
    <t>黄  红</t>
  </si>
  <si>
    <t>吕绍雄</t>
  </si>
  <si>
    <t>张昌旦</t>
  </si>
  <si>
    <t>张德宁</t>
  </si>
  <si>
    <t>张  斌</t>
  </si>
  <si>
    <t>张小辉</t>
  </si>
  <si>
    <t>2016.11.29</t>
  </si>
  <si>
    <t>张惠玲</t>
  </si>
  <si>
    <t>张潘滕</t>
  </si>
  <si>
    <t>2017.02.27</t>
  </si>
  <si>
    <t>2017.02.28</t>
  </si>
  <si>
    <t>2018.02.13</t>
  </si>
  <si>
    <t>新办公室购买设备剩余7084元</t>
  </si>
  <si>
    <t>收入总计：</t>
  </si>
  <si>
    <t>（详见本表格右边）支出总计：</t>
  </si>
  <si>
    <t>理事会基金结余：</t>
  </si>
  <si>
    <t>以上如有遗漏或错误请联系我  手机/微信：17507536218</t>
  </si>
  <si>
    <t>2019年特困户慰问金发放登记</t>
  </si>
  <si>
    <t>身份证号码</t>
  </si>
  <si>
    <t>联系电话</t>
  </si>
  <si>
    <t>审核通过</t>
  </si>
  <si>
    <r>
      <rPr>
        <b/>
        <sz val="14"/>
        <color rgb="FFFF0000"/>
        <rFont val="宋体"/>
        <charset val="134"/>
      </rPr>
      <t>2</t>
    </r>
    <r>
      <rPr>
        <b/>
        <sz val="14"/>
        <color rgb="FFFF0000"/>
        <rFont val="宋体"/>
        <charset val="134"/>
      </rPr>
      <t>019年下半年</t>
    </r>
  </si>
  <si>
    <r>
      <rPr>
        <b/>
        <sz val="14"/>
        <color rgb="FFFF0000"/>
        <rFont val="宋体"/>
        <charset val="134"/>
      </rPr>
      <t>2</t>
    </r>
    <r>
      <rPr>
        <b/>
        <sz val="14"/>
        <color rgb="FFFF0000"/>
        <rFont val="宋体"/>
        <charset val="134"/>
      </rPr>
      <t>020年上半年</t>
    </r>
  </si>
  <si>
    <t>本人或亲属</t>
  </si>
  <si>
    <t>发放金额</t>
  </si>
  <si>
    <t>采芝</t>
  </si>
  <si>
    <t>谢和平</t>
  </si>
  <si>
    <t>441423194202013019</t>
  </si>
  <si>
    <t>2019.03.28</t>
  </si>
  <si>
    <r>
      <rPr>
        <sz val="12"/>
        <color rgb="FF000000"/>
        <rFont val="宋体"/>
        <charset val="134"/>
      </rPr>
      <t>2019.07</t>
    </r>
    <r>
      <rPr>
        <sz val="12"/>
        <color rgb="FF000000"/>
        <rFont val="宋体"/>
        <charset val="134"/>
      </rPr>
      <t>.</t>
    </r>
    <r>
      <rPr>
        <sz val="12"/>
        <color rgb="FF000000"/>
        <rFont val="宋体"/>
        <charset val="134"/>
      </rPr>
      <t>19</t>
    </r>
  </si>
  <si>
    <t>谢元享</t>
  </si>
  <si>
    <t>441423193909133052</t>
  </si>
  <si>
    <t>2019.03.30</t>
  </si>
  <si>
    <t>埔北</t>
  </si>
  <si>
    <t>张爱勤.埔尾下</t>
  </si>
  <si>
    <t>441423196708043038</t>
  </si>
  <si>
    <t>张存时.埔东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</si>
  <si>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41423194311143015</t>
    </r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</si>
  <si>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019.07.14</t>
    </r>
  </si>
  <si>
    <t>张勃绪.远二</t>
  </si>
  <si>
    <t>11412319480804301X</t>
  </si>
  <si>
    <t>2019.08.15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</si>
  <si>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019.08.16</t>
    </r>
  </si>
  <si>
    <t>半岭</t>
  </si>
  <si>
    <t>张划发.上寨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</si>
  <si>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41423193505206411</t>
    </r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</si>
  <si>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019.07.12</t>
    </r>
  </si>
  <si>
    <t>张义新.寨肚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</si>
  <si>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41423195501026412</t>
    </r>
  </si>
  <si>
    <t>埔南</t>
  </si>
  <si>
    <t>张红发.集丰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</si>
  <si>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41423194001043035</t>
    </r>
  </si>
  <si>
    <t>张自味.中心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</si>
  <si>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41423195508186058</t>
    </r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</si>
  <si>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019.08.10</t>
    </r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</si>
  <si>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019.08.11</t>
    </r>
  </si>
  <si>
    <t>学枫</t>
  </si>
  <si>
    <t>黄和磅.枫下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</si>
  <si>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4142319500203301X</t>
    </r>
  </si>
  <si>
    <t>万安</t>
  </si>
  <si>
    <t>严礼等.油草洋</t>
  </si>
  <si>
    <r>
      <rPr>
        <sz val="12"/>
        <color rgb="FF000000"/>
        <rFont val="宋体"/>
        <charset val="134"/>
      </rPr>
      <t>4</t>
    </r>
    <r>
      <rPr>
        <sz val="12"/>
        <color rgb="FF000000"/>
        <rFont val="宋体"/>
        <charset val="134"/>
      </rPr>
      <t>41423194902043016</t>
    </r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</si>
  <si>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019.07.15</t>
    </r>
  </si>
  <si>
    <t>合计金额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</si>
</sst>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79">
    <font>
      <sz val="11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22"/>
      <color rgb="FFFF0000"/>
      <name val="宋体"/>
      <charset val="134"/>
    </font>
    <font>
      <b/>
      <sz val="11"/>
      <name val="宋体"/>
      <charset val="134"/>
    </font>
    <font>
      <b/>
      <sz val="16"/>
      <color rgb="FFFF0000"/>
      <name val="宋体"/>
      <charset val="134"/>
    </font>
    <font>
      <b/>
      <sz val="16"/>
      <color rgb="FF000000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5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color indexed="10"/>
      <name val="宋体"/>
      <charset val="134"/>
    </font>
    <font>
      <b/>
      <sz val="18"/>
      <color rgb="FFFF0000"/>
      <name val="宋体"/>
      <charset val="134"/>
    </font>
    <font>
      <b/>
      <sz val="14"/>
      <color rgb="FF002060"/>
      <name val="宋体"/>
      <charset val="134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i/>
      <sz val="16"/>
      <color rgb="FFFF0000"/>
      <name val="宋体"/>
      <charset val="134"/>
    </font>
    <font>
      <b/>
      <i/>
      <sz val="16"/>
      <color rgb="FFFF0000"/>
      <name val="宋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b/>
      <sz val="26"/>
      <color rgb="FFFF0000"/>
      <name val="宋体"/>
      <charset val="134"/>
    </font>
    <font>
      <sz val="16"/>
      <color rgb="FF000000"/>
      <name val="宋体"/>
      <charset val="134"/>
    </font>
    <font>
      <b/>
      <i/>
      <sz val="16"/>
      <color rgb="FF000000"/>
      <name val="宋体"/>
      <charset val="134"/>
    </font>
    <font>
      <b/>
      <sz val="36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宋体"/>
      <charset val="134"/>
    </font>
    <font>
      <b/>
      <sz val="12"/>
      <color rgb="FF180399"/>
      <name val="宋体"/>
      <charset val="134"/>
    </font>
    <font>
      <b/>
      <sz val="12"/>
      <color rgb="FF0070C0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i/>
      <sz val="14"/>
      <color rgb="FFFF0000"/>
      <name val="宋体"/>
      <charset val="134"/>
    </font>
    <font>
      <b/>
      <sz val="18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0"/>
      <name val="宋体"/>
      <charset val="134"/>
    </font>
    <font>
      <b/>
      <sz val="16"/>
      <color rgb="FFFF0000"/>
      <name val="宋体"/>
      <charset val="134"/>
    </font>
    <font>
      <b/>
      <sz val="10"/>
      <color rgb="FF0070C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i/>
      <sz val="18"/>
      <color rgb="FFFF000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color indexed="1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2" fillId="0" borderId="0" applyFont="0" applyFill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74" fillId="44" borderId="81" applyNumberFormat="0" applyAlignment="0" applyProtection="0">
      <alignment vertical="center"/>
    </xf>
    <xf numFmtId="44" fontId="62" fillId="0" borderId="0" applyFont="0" applyFill="0" applyBorder="0" applyAlignment="0" applyProtection="0">
      <alignment vertical="center"/>
    </xf>
    <xf numFmtId="41" fontId="62" fillId="0" borderId="0" applyFon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36" borderId="78" applyNumberFormat="0" applyFont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0" borderId="76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4" fillId="0" borderId="80" applyNumberFormat="0" applyFill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8" fillId="35" borderId="77" applyNumberFormat="0" applyAlignment="0" applyProtection="0">
      <alignment vertical="center"/>
    </xf>
    <xf numFmtId="0" fontId="77" fillId="35" borderId="81" applyNumberFormat="0" applyAlignment="0" applyProtection="0">
      <alignment vertical="center"/>
    </xf>
    <xf numFmtId="0" fontId="59" fillId="27" borderId="75" applyNumberForma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70" fillId="0" borderId="79" applyNumberFormat="0" applyFill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15" fillId="0" borderId="0">
      <protection locked="0"/>
    </xf>
    <xf numFmtId="0" fontId="2" fillId="0" borderId="0">
      <protection locked="0"/>
    </xf>
  </cellStyleXfs>
  <cellXfs count="566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176" fontId="6" fillId="3" borderId="25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6" fontId="6" fillId="3" borderId="29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176" fontId="6" fillId="3" borderId="40" xfId="0" applyNumberFormat="1" applyFont="1" applyFill="1" applyBorder="1" applyAlignment="1">
      <alignment horizontal="center" vertical="center"/>
    </xf>
    <xf numFmtId="176" fontId="6" fillId="3" borderId="4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4" borderId="44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76" fontId="6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6" fillId="4" borderId="40" xfId="0" applyNumberFormat="1" applyFont="1" applyFill="1" applyBorder="1" applyAlignment="1">
      <alignment horizontal="center" vertical="center"/>
    </xf>
    <xf numFmtId="176" fontId="6" fillId="4" borderId="45" xfId="0" applyNumberFormat="1" applyFont="1" applyFill="1" applyBorder="1" applyAlignment="1">
      <alignment horizontal="center" vertical="center"/>
    </xf>
    <xf numFmtId="176" fontId="6" fillId="4" borderId="19" xfId="0" applyNumberFormat="1" applyFont="1" applyFill="1" applyBorder="1" applyAlignment="1">
      <alignment horizontal="center" vertical="center"/>
    </xf>
    <xf numFmtId="176" fontId="6" fillId="4" borderId="41" xfId="0" applyNumberFormat="1" applyFont="1" applyFill="1" applyBorder="1" applyAlignment="1">
      <alignment horizontal="center" vertical="center"/>
    </xf>
    <xf numFmtId="176" fontId="6" fillId="4" borderId="25" xfId="0" applyNumberFormat="1" applyFont="1" applyFill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76" fontId="8" fillId="5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6" borderId="32" xfId="49" applyFont="1" applyFill="1" applyBorder="1" applyAlignment="1" applyProtection="1">
      <alignment horizontal="center" vertical="center"/>
    </xf>
    <xf numFmtId="49" fontId="13" fillId="6" borderId="23" xfId="49" applyNumberFormat="1" applyFont="1" applyFill="1" applyBorder="1" applyAlignment="1" applyProtection="1">
      <alignment horizontal="center" vertical="center"/>
    </xf>
    <xf numFmtId="0" fontId="13" fillId="6" borderId="23" xfId="49" applyFont="1" applyFill="1" applyBorder="1" applyAlignment="1" applyProtection="1">
      <alignment horizontal="center" vertical="center"/>
    </xf>
    <xf numFmtId="176" fontId="13" fillId="6" borderId="40" xfId="49" applyNumberFormat="1" applyFont="1" applyFill="1" applyBorder="1" applyAlignment="1" applyProtection="1">
      <alignment horizontal="center" vertical="center"/>
    </xf>
    <xf numFmtId="0" fontId="13" fillId="6" borderId="32" xfId="49" applyNumberFormat="1" applyFont="1" applyFill="1" applyBorder="1" applyAlignment="1" applyProtection="1">
      <alignment horizontal="center" vertical="center"/>
    </xf>
    <xf numFmtId="49" fontId="13" fillId="2" borderId="23" xfId="49" applyNumberFormat="1" applyFont="1" applyFill="1" applyBorder="1" applyAlignment="1" applyProtection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176" fontId="14" fillId="2" borderId="2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15" fillId="7" borderId="40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176" fontId="6" fillId="0" borderId="23" xfId="0" applyNumberFormat="1" applyFont="1" applyBorder="1">
      <alignment vertical="center"/>
    </xf>
    <xf numFmtId="0" fontId="15" fillId="7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6" fontId="15" fillId="7" borderId="23" xfId="0" applyNumberFormat="1" applyFont="1" applyFill="1" applyBorder="1">
      <alignment vertical="center"/>
    </xf>
    <xf numFmtId="0" fontId="17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176" fontId="6" fillId="0" borderId="4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3" fillId="7" borderId="32" xfId="49" applyNumberFormat="1" applyFont="1" applyFill="1" applyBorder="1" applyAlignment="1" applyProtection="1">
      <alignment horizontal="center" vertical="center"/>
    </xf>
    <xf numFmtId="49" fontId="13" fillId="7" borderId="23" xfId="49" applyNumberFormat="1" applyFont="1" applyFill="1" applyBorder="1" applyAlignment="1" applyProtection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176" fontId="14" fillId="7" borderId="23" xfId="0" applyNumberFormat="1" applyFont="1" applyFill="1" applyBorder="1" applyAlignment="1">
      <alignment horizontal="center" vertical="center"/>
    </xf>
    <xf numFmtId="0" fontId="6" fillId="7" borderId="32" xfId="0" applyNumberFormat="1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176" fontId="16" fillId="7" borderId="23" xfId="0" applyNumberFormat="1" applyFont="1" applyFill="1" applyBorder="1">
      <alignment vertical="center"/>
    </xf>
    <xf numFmtId="0" fontId="6" fillId="7" borderId="23" xfId="0" applyFont="1" applyFill="1" applyBorder="1">
      <alignment vertical="center"/>
    </xf>
    <xf numFmtId="176" fontId="6" fillId="7" borderId="23" xfId="0" applyNumberFormat="1" applyFont="1" applyFill="1" applyBorder="1">
      <alignment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right" vertical="center"/>
    </xf>
    <xf numFmtId="176" fontId="8" fillId="8" borderId="40" xfId="0" applyNumberFormat="1" applyFont="1" applyFill="1" applyBorder="1" applyAlignment="1">
      <alignment horizontal="center" vertical="center"/>
    </xf>
    <xf numFmtId="0" fontId="6" fillId="8" borderId="32" xfId="0" applyNumberFormat="1" applyFont="1" applyFill="1" applyBorder="1" applyAlignment="1">
      <alignment horizontal="center" vertical="center"/>
    </xf>
    <xf numFmtId="0" fontId="6" fillId="8" borderId="23" xfId="0" applyFont="1" applyFill="1" applyBorder="1">
      <alignment vertical="center"/>
    </xf>
    <xf numFmtId="176" fontId="6" fillId="8" borderId="23" xfId="0" applyNumberFormat="1" applyFont="1" applyFill="1" applyBorder="1">
      <alignment vertical="center"/>
    </xf>
    <xf numFmtId="0" fontId="13" fillId="8" borderId="33" xfId="0" applyFont="1" applyFill="1" applyBorder="1" applyAlignment="1">
      <alignment horizontal="right" vertical="center"/>
    </xf>
    <xf numFmtId="0" fontId="13" fillId="8" borderId="46" xfId="0" applyFont="1" applyFill="1" applyBorder="1" applyAlignment="1">
      <alignment horizontal="right" vertical="center"/>
    </xf>
    <xf numFmtId="176" fontId="8" fillId="8" borderId="23" xfId="0" applyNumberFormat="1" applyFont="1" applyFill="1" applyBorder="1">
      <alignment vertical="center"/>
    </xf>
    <xf numFmtId="0" fontId="18" fillId="9" borderId="47" xfId="0" applyFont="1" applyFill="1" applyBorder="1" applyAlignment="1">
      <alignment horizontal="right" vertical="center" wrapText="1"/>
    </xf>
    <xf numFmtId="0" fontId="18" fillId="9" borderId="38" xfId="0" applyFont="1" applyFill="1" applyBorder="1" applyAlignment="1">
      <alignment horizontal="right" vertical="center" wrapText="1"/>
    </xf>
    <xf numFmtId="0" fontId="18" fillId="9" borderId="48" xfId="0" applyFont="1" applyFill="1" applyBorder="1" applyAlignment="1">
      <alignment horizontal="right" vertical="center" wrapText="1"/>
    </xf>
    <xf numFmtId="176" fontId="19" fillId="9" borderId="41" xfId="0" applyNumberFormat="1" applyFont="1" applyFill="1" applyBorder="1" applyAlignment="1">
      <alignment horizontal="center" vertical="center"/>
    </xf>
    <xf numFmtId="0" fontId="2" fillId="9" borderId="35" xfId="0" applyNumberFormat="1" applyFont="1" applyFill="1" applyBorder="1" applyAlignment="1">
      <alignment horizontal="center" vertical="center"/>
    </xf>
    <xf numFmtId="0" fontId="2" fillId="9" borderId="27" xfId="0" applyNumberFormat="1" applyFont="1" applyFill="1" applyBorder="1" applyAlignment="1">
      <alignment horizontal="center" vertical="center"/>
    </xf>
    <xf numFmtId="0" fontId="2" fillId="9" borderId="27" xfId="0" applyFont="1" applyFill="1" applyBorder="1">
      <alignment vertical="center"/>
    </xf>
    <xf numFmtId="176" fontId="2" fillId="9" borderId="27" xfId="0" applyNumberFormat="1" applyFont="1" applyFill="1" applyBorder="1">
      <alignment vertical="center"/>
    </xf>
    <xf numFmtId="0" fontId="13" fillId="2" borderId="40" xfId="49" applyFont="1" applyFill="1" applyBorder="1" applyAlignment="1" applyProtection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3" fillId="7" borderId="40" xfId="49" applyFont="1" applyFill="1" applyBorder="1" applyAlignment="1" applyProtection="1">
      <alignment horizontal="center" vertical="center"/>
    </xf>
    <xf numFmtId="0" fontId="16" fillId="7" borderId="40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8" borderId="40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4" fillId="7" borderId="4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4" fillId="2" borderId="16" xfId="50" applyFont="1" applyFill="1" applyBorder="1" applyAlignment="1" applyProtection="1">
      <alignment horizontal="center" vertical="center"/>
    </xf>
    <xf numFmtId="0" fontId="14" fillId="2" borderId="17" xfId="50" applyFont="1" applyFill="1" applyBorder="1" applyAlignment="1" applyProtection="1">
      <alignment horizontal="center" vertical="center"/>
    </xf>
    <xf numFmtId="0" fontId="14" fillId="2" borderId="17" xfId="50" applyFont="1" applyFill="1" applyBorder="1" applyAlignment="1" applyProtection="1">
      <alignment horizontal="center" vertical="center" wrapText="1"/>
    </xf>
    <xf numFmtId="0" fontId="14" fillId="2" borderId="51" xfId="50" applyFont="1" applyFill="1" applyBorder="1" applyAlignment="1" applyProtection="1">
      <alignment horizontal="center" vertical="center" wrapText="1"/>
    </xf>
    <xf numFmtId="0" fontId="14" fillId="2" borderId="19" xfId="5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5" fillId="7" borderId="46" xfId="50" applyFont="1" applyFill="1" applyBorder="1" applyAlignment="1" applyProtection="1">
      <alignment horizontal="center" vertical="center"/>
    </xf>
    <xf numFmtId="0" fontId="15" fillId="7" borderId="23" xfId="50" applyFont="1" applyFill="1" applyBorder="1" applyAlignment="1" applyProtection="1">
      <alignment horizontal="center" vertical="center" wrapText="1"/>
    </xf>
    <xf numFmtId="176" fontId="15" fillId="7" borderId="23" xfId="50" applyNumberFormat="1" applyFont="1" applyFill="1" applyBorder="1" applyAlignment="1" applyProtection="1">
      <alignment horizontal="center" vertical="center" wrapText="1"/>
    </xf>
    <xf numFmtId="176" fontId="15" fillId="7" borderId="40" xfId="50" applyNumberFormat="1" applyFont="1" applyFill="1" applyBorder="1" applyAlignment="1" applyProtection="1">
      <alignment horizontal="center" vertical="center" wrapText="1"/>
    </xf>
    <xf numFmtId="0" fontId="15" fillId="7" borderId="33" xfId="50" applyFont="1" applyFill="1" applyBorder="1" applyAlignment="1" applyProtection="1">
      <alignment horizontal="center" vertical="center" wrapText="1"/>
    </xf>
    <xf numFmtId="0" fontId="15" fillId="7" borderId="37" xfId="50" applyFont="1" applyFill="1" applyBorder="1" applyAlignment="1" applyProtection="1">
      <alignment horizontal="center" vertical="center"/>
    </xf>
    <xf numFmtId="176" fontId="2" fillId="7" borderId="23" xfId="0" applyNumberFormat="1" applyFont="1" applyFill="1" applyBorder="1">
      <alignment vertical="center"/>
    </xf>
    <xf numFmtId="0" fontId="2" fillId="0" borderId="46" xfId="0" applyFont="1" applyBorder="1" applyAlignment="1">
      <alignment horizontal="center" vertical="center"/>
    </xf>
    <xf numFmtId="176" fontId="2" fillId="0" borderId="23" xfId="0" applyNumberFormat="1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1" fillId="0" borderId="2" xfId="50" applyFont="1" applyBorder="1" applyAlignment="1" applyProtection="1">
      <alignment horizontal="center" vertical="center"/>
    </xf>
    <xf numFmtId="0" fontId="3" fillId="0" borderId="4" xfId="50" applyFont="1" applyBorder="1" applyAlignment="1" applyProtection="1">
      <alignment horizontal="center" vertical="center"/>
    </xf>
    <xf numFmtId="0" fontId="3" fillId="0" borderId="52" xfId="50" applyFont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0" fontId="22" fillId="0" borderId="0" xfId="50" applyFont="1" applyBorder="1" applyAlignment="1" applyProtection="1">
      <alignment horizontal="center" vertical="center"/>
    </xf>
    <xf numFmtId="0" fontId="14" fillId="0" borderId="0" xfId="50" applyFont="1" applyBorder="1" applyAlignment="1" applyProtection="1">
      <alignment vertical="center"/>
    </xf>
    <xf numFmtId="49" fontId="23" fillId="0" borderId="0" xfId="50" applyNumberFormat="1" applyFont="1" applyBorder="1" applyAlignment="1" applyProtection="1">
      <alignment horizontal="center" vertical="center"/>
    </xf>
    <xf numFmtId="0" fontId="2" fillId="0" borderId="0" xfId="50" applyBorder="1" applyAlignment="1" applyProtection="1">
      <alignment horizontal="center" vertical="center"/>
    </xf>
    <xf numFmtId="0" fontId="24" fillId="10" borderId="15" xfId="50" applyFont="1" applyFill="1" applyBorder="1" applyAlignment="1" applyProtection="1">
      <alignment horizontal="center" vertical="center"/>
    </xf>
    <xf numFmtId="49" fontId="14" fillId="10" borderId="17" xfId="50" applyNumberFormat="1" applyFont="1" applyFill="1" applyBorder="1" applyAlignment="1" applyProtection="1">
      <alignment horizontal="center" vertical="center"/>
    </xf>
    <xf numFmtId="0" fontId="14" fillId="10" borderId="17" xfId="50" applyFont="1" applyFill="1" applyBorder="1" applyAlignment="1" applyProtection="1">
      <alignment horizontal="center" vertical="center"/>
    </xf>
    <xf numFmtId="0" fontId="14" fillId="10" borderId="17" xfId="50" applyFont="1" applyFill="1" applyBorder="1" applyAlignment="1" applyProtection="1">
      <alignment horizontal="center" vertical="center" wrapText="1"/>
    </xf>
    <xf numFmtId="0" fontId="14" fillId="10" borderId="31" xfId="50" applyFont="1" applyFill="1" applyBorder="1" applyAlignment="1" applyProtection="1">
      <alignment horizontal="center" vertical="center"/>
    </xf>
    <xf numFmtId="0" fontId="2" fillId="0" borderId="32" xfId="50" applyBorder="1" applyAlignment="1" applyProtection="1">
      <alignment horizontal="center" vertical="center"/>
    </xf>
    <xf numFmtId="49" fontId="0" fillId="0" borderId="23" xfId="50" applyNumberFormat="1" applyFont="1" applyBorder="1" applyAlignment="1" applyProtection="1">
      <alignment horizontal="center" vertical="center"/>
    </xf>
    <xf numFmtId="176" fontId="0" fillId="0" borderId="23" xfId="50" applyNumberFormat="1" applyFont="1" applyBorder="1" applyAlignment="1" applyProtection="1">
      <alignment horizontal="center" vertical="center"/>
    </xf>
    <xf numFmtId="0" fontId="0" fillId="0" borderId="33" xfId="50" applyFont="1" applyBorder="1" applyAlignment="1" applyProtection="1">
      <alignment horizontal="center" vertical="center"/>
    </xf>
    <xf numFmtId="0" fontId="0" fillId="0" borderId="23" xfId="50" applyFont="1" applyBorder="1" applyAlignment="1" applyProtection="1">
      <alignment horizontal="left" vertical="center"/>
    </xf>
    <xf numFmtId="49" fontId="15" fillId="7" borderId="23" xfId="50" applyNumberFormat="1" applyFont="1" applyFill="1" applyBorder="1" applyAlignment="1" applyProtection="1">
      <alignment horizontal="center" vertical="center" wrapText="1"/>
    </xf>
    <xf numFmtId="176" fontId="2" fillId="0" borderId="23" xfId="50" applyNumberFormat="1" applyFont="1" applyBorder="1" applyAlignment="1" applyProtection="1">
      <alignment horizontal="center" vertical="center"/>
    </xf>
    <xf numFmtId="176" fontId="2" fillId="0" borderId="23" xfId="50" applyNumberFormat="1" applyFont="1" applyBorder="1" applyAlignment="1" applyProtection="1">
      <alignment horizontal="left" vertical="center"/>
    </xf>
    <xf numFmtId="0" fontId="2" fillId="0" borderId="33" xfId="50" applyFont="1" applyBorder="1" applyAlignment="1" applyProtection="1">
      <alignment horizontal="center" vertical="center"/>
    </xf>
    <xf numFmtId="49" fontId="15" fillId="7" borderId="33" xfId="50" applyNumberFormat="1" applyFont="1" applyFill="1" applyBorder="1" applyAlignment="1" applyProtection="1">
      <alignment horizontal="left" vertical="center" wrapText="1"/>
    </xf>
    <xf numFmtId="0" fontId="2" fillId="0" borderId="23" xfId="50" applyFont="1" applyBorder="1" applyAlignment="1" applyProtection="1">
      <alignment horizontal="center" vertical="center"/>
    </xf>
    <xf numFmtId="0" fontId="2" fillId="0" borderId="23" xfId="50" applyFont="1" applyBorder="1" applyAlignment="1" applyProtection="1">
      <alignment horizontal="left" vertical="center"/>
    </xf>
    <xf numFmtId="176" fontId="2" fillId="0" borderId="23" xfId="50" applyNumberFormat="1" applyFont="1" applyBorder="1" applyAlignment="1" applyProtection="1">
      <alignment vertical="center"/>
    </xf>
    <xf numFmtId="0" fontId="2" fillId="0" borderId="33" xfId="50" applyFont="1" applyBorder="1" applyAlignment="1" applyProtection="1">
      <alignment horizontal="left" vertical="center"/>
    </xf>
    <xf numFmtId="0" fontId="2" fillId="0" borderId="35" xfId="50" applyBorder="1" applyAlignment="1" applyProtection="1">
      <alignment horizontal="center" vertical="center"/>
    </xf>
    <xf numFmtId="0" fontId="2" fillId="0" borderId="27" xfId="50" applyFont="1" applyBorder="1" applyAlignment="1" applyProtection="1">
      <alignment horizontal="center" vertical="center"/>
    </xf>
    <xf numFmtId="176" fontId="2" fillId="0" borderId="27" xfId="50" applyNumberFormat="1" applyFont="1" applyBorder="1" applyAlignment="1" applyProtection="1">
      <alignment vertical="center"/>
    </xf>
    <xf numFmtId="176" fontId="2" fillId="0" borderId="27" xfId="50" applyNumberFormat="1" applyFont="1" applyBorder="1" applyAlignment="1" applyProtection="1">
      <alignment horizontal="center" vertical="center"/>
    </xf>
    <xf numFmtId="0" fontId="2" fillId="0" borderId="53" xfId="50" applyFont="1" applyBorder="1" applyAlignment="1" applyProtection="1">
      <alignment horizontal="left" vertical="center"/>
    </xf>
    <xf numFmtId="0" fontId="2" fillId="0" borderId="0" xfId="50" applyFont="1" applyBorder="1" applyAlignment="1" applyProtection="1">
      <alignment horizontal="center" vertical="center"/>
    </xf>
    <xf numFmtId="176" fontId="2" fillId="0" borderId="0" xfId="50" applyNumberFormat="1" applyFont="1" applyBorder="1" applyAlignment="1" applyProtection="1">
      <alignment vertical="center"/>
    </xf>
    <xf numFmtId="176" fontId="2" fillId="0" borderId="0" xfId="50" applyNumberFormat="1" applyFont="1" applyBorder="1" applyAlignment="1" applyProtection="1">
      <alignment horizontal="center" vertical="center"/>
    </xf>
    <xf numFmtId="0" fontId="2" fillId="0" borderId="0" xfId="50" applyFont="1" applyBorder="1" applyAlignment="1" applyProtection="1">
      <alignment horizontal="left" vertical="center"/>
    </xf>
    <xf numFmtId="0" fontId="25" fillId="0" borderId="0" xfId="50" applyFont="1" applyBorder="1" applyAlignment="1" applyProtection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49" fontId="26" fillId="11" borderId="17" xfId="0" applyNumberFormat="1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176" fontId="2" fillId="2" borderId="23" xfId="50" applyNumberFormat="1" applyFont="1" applyFill="1" applyBorder="1" applyAlignment="1" applyProtection="1">
      <alignment vertical="center"/>
    </xf>
    <xf numFmtId="176" fontId="2" fillId="7" borderId="33" xfId="50" applyNumberFormat="1" applyFont="1" applyFill="1" applyBorder="1" applyAlignment="1" applyProtection="1">
      <alignment horizontal="center" vertical="center"/>
    </xf>
    <xf numFmtId="176" fontId="2" fillId="2" borderId="23" xfId="50" applyNumberFormat="1" applyFont="1" applyFill="1" applyBorder="1" applyAlignment="1" applyProtection="1">
      <alignment horizontal="left" vertical="center"/>
    </xf>
    <xf numFmtId="176" fontId="2" fillId="0" borderId="33" xfId="50" applyNumberFormat="1" applyFont="1" applyBorder="1" applyAlignment="1" applyProtection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176" fontId="2" fillId="0" borderId="27" xfId="50" applyNumberFormat="1" applyFont="1" applyBorder="1" applyAlignment="1" applyProtection="1">
      <alignment horizontal="left" vertical="center"/>
    </xf>
    <xf numFmtId="0" fontId="27" fillId="0" borderId="8" xfId="50" applyFont="1" applyBorder="1" applyAlignment="1" applyProtection="1">
      <alignment horizontal="center" vertical="center"/>
    </xf>
    <xf numFmtId="0" fontId="27" fillId="0" borderId="6" xfId="50" applyFont="1" applyBorder="1" applyAlignment="1" applyProtection="1">
      <alignment horizontal="center" vertical="center"/>
    </xf>
    <xf numFmtId="176" fontId="2" fillId="0" borderId="8" xfId="50" applyNumberFormat="1" applyFont="1" applyBorder="1" applyAlignment="1" applyProtection="1">
      <alignment horizontal="center" vertical="center"/>
    </xf>
    <xf numFmtId="176" fontId="2" fillId="0" borderId="6" xfId="50" applyNumberFormat="1" applyFont="1" applyBorder="1" applyAlignment="1" applyProtection="1">
      <alignment horizontal="center" vertical="center"/>
    </xf>
    <xf numFmtId="0" fontId="2" fillId="0" borderId="0" xfId="50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/>
    </xf>
    <xf numFmtId="0" fontId="26" fillId="11" borderId="19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0" fillId="0" borderId="40" xfId="0" applyNumberFormat="1" applyFont="1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left" vertical="center"/>
    </xf>
    <xf numFmtId="49" fontId="0" fillId="0" borderId="48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8" fillId="11" borderId="54" xfId="0" applyFont="1" applyFill="1" applyBorder="1" applyAlignment="1">
      <alignment horizontal="center" vertical="center"/>
    </xf>
    <xf numFmtId="176" fontId="25" fillId="11" borderId="17" xfId="0" applyNumberFormat="1" applyFont="1" applyFill="1" applyBorder="1" applyAlignment="1">
      <alignment horizontal="center" vertical="center"/>
    </xf>
    <xf numFmtId="0" fontId="25" fillId="11" borderId="17" xfId="0" applyNumberFormat="1" applyFont="1" applyFill="1" applyBorder="1" applyAlignment="1">
      <alignment horizontal="center" vertical="center"/>
    </xf>
    <xf numFmtId="176" fontId="25" fillId="11" borderId="31" xfId="0" applyNumberFormat="1" applyFont="1" applyFill="1" applyBorder="1" applyAlignment="1">
      <alignment horizontal="center" vertical="center"/>
    </xf>
    <xf numFmtId="49" fontId="0" fillId="0" borderId="55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176" fontId="0" fillId="0" borderId="33" xfId="0" applyNumberFormat="1" applyFont="1" applyFill="1" applyBorder="1" applyAlignment="1">
      <alignment horizontal="center" vertical="center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46" xfId="0" applyNumberFormat="1" applyFont="1" applyFill="1" applyBorder="1" applyAlignment="1">
      <alignment horizontal="center" vertical="center"/>
    </xf>
    <xf numFmtId="0" fontId="2" fillId="10" borderId="19" xfId="0" applyFont="1" applyFill="1" applyBorder="1">
      <alignment vertical="center"/>
    </xf>
    <xf numFmtId="0" fontId="4" fillId="0" borderId="40" xfId="0" applyFont="1" applyBorder="1" applyAlignment="1">
      <alignment horizontal="center" vertical="center"/>
    </xf>
    <xf numFmtId="49" fontId="15" fillId="7" borderId="37" xfId="50" applyNumberFormat="1" applyFont="1" applyFill="1" applyBorder="1" applyAlignment="1" applyProtection="1">
      <alignment horizontal="left" vertical="center" wrapText="1"/>
    </xf>
    <xf numFmtId="49" fontId="15" fillId="7" borderId="46" xfId="50" applyNumberFormat="1" applyFont="1" applyFill="1" applyBorder="1" applyAlignment="1" applyProtection="1">
      <alignment horizontal="left" vertical="center" wrapText="1"/>
    </xf>
    <xf numFmtId="0" fontId="2" fillId="0" borderId="37" xfId="50" applyFont="1" applyBorder="1" applyAlignment="1" applyProtection="1">
      <alignment horizontal="left" vertical="center"/>
    </xf>
    <xf numFmtId="0" fontId="2" fillId="0" borderId="46" xfId="50" applyFont="1" applyBorder="1" applyAlignment="1" applyProtection="1">
      <alignment horizontal="left" vertical="center"/>
    </xf>
    <xf numFmtId="0" fontId="2" fillId="0" borderId="38" xfId="50" applyFont="1" applyBorder="1" applyAlignment="1" applyProtection="1">
      <alignment horizontal="left" vertical="center"/>
    </xf>
    <xf numFmtId="0" fontId="2" fillId="0" borderId="48" xfId="50" applyFont="1" applyBorder="1" applyAlignment="1" applyProtection="1">
      <alignment horizontal="left" vertical="center"/>
    </xf>
    <xf numFmtId="0" fontId="4" fillId="0" borderId="41" xfId="0" applyFont="1" applyBorder="1" applyAlignment="1">
      <alignment horizontal="center" vertical="center"/>
    </xf>
    <xf numFmtId="176" fontId="2" fillId="0" borderId="40" xfId="50" applyNumberFormat="1" applyFont="1" applyBorder="1" applyAlignment="1" applyProtection="1">
      <alignment horizontal="left" vertical="center"/>
    </xf>
    <xf numFmtId="176" fontId="2" fillId="0" borderId="7" xfId="50" applyNumberFormat="1" applyFont="1" applyBorder="1" applyAlignment="1" applyProtection="1">
      <alignment horizontal="center" vertical="center"/>
    </xf>
    <xf numFmtId="0" fontId="2" fillId="0" borderId="0" xfId="50" applyAlignment="1" applyProtection="1">
      <alignment vertical="center"/>
    </xf>
    <xf numFmtId="0" fontId="26" fillId="11" borderId="19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25" fillId="11" borderId="19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49" fontId="0" fillId="0" borderId="47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2" fillId="11" borderId="54" xfId="0" applyFont="1" applyFill="1" applyBorder="1" applyAlignment="1">
      <alignment horizontal="center" vertical="center"/>
    </xf>
    <xf numFmtId="49" fontId="15" fillId="0" borderId="55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49" fontId="15" fillId="0" borderId="56" xfId="0" applyNumberFormat="1" applyFont="1" applyFill="1" applyBorder="1" applyAlignment="1">
      <alignment horizontal="center" vertical="center"/>
    </xf>
    <xf numFmtId="176" fontId="15" fillId="0" borderId="57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176" fontId="31" fillId="0" borderId="4" xfId="0" applyNumberFormat="1" applyFont="1" applyBorder="1" applyAlignment="1">
      <alignment horizontal="center" vertical="center"/>
    </xf>
    <xf numFmtId="0" fontId="31" fillId="0" borderId="52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58" xfId="0" applyFont="1" applyBorder="1" applyAlignment="1">
      <alignment horizontal="right" vertical="center"/>
    </xf>
    <xf numFmtId="176" fontId="31" fillId="0" borderId="0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/>
    </xf>
    <xf numFmtId="176" fontId="31" fillId="0" borderId="1" xfId="0" applyNumberFormat="1" applyFont="1" applyBorder="1" applyAlignment="1">
      <alignment horizontal="center" vertical="center"/>
    </xf>
    <xf numFmtId="176" fontId="0" fillId="0" borderId="41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176" fontId="31" fillId="0" borderId="36" xfId="0" applyNumberFormat="1" applyFont="1" applyBorder="1" applyAlignment="1">
      <alignment horizontal="center" vertical="center"/>
    </xf>
    <xf numFmtId="176" fontId="31" fillId="0" borderId="58" xfId="0" applyNumberFormat="1" applyFont="1" applyBorder="1" applyAlignment="1">
      <alignment horizontal="center" vertical="center"/>
    </xf>
    <xf numFmtId="176" fontId="31" fillId="0" borderId="28" xfId="0" applyNumberFormat="1" applyFont="1" applyBorder="1" applyAlignment="1">
      <alignment horizontal="center" vertical="center"/>
    </xf>
    <xf numFmtId="0" fontId="0" fillId="5" borderId="0" xfId="0" applyFill="1">
      <alignment vertical="center"/>
    </xf>
    <xf numFmtId="0" fontId="3" fillId="5" borderId="2" xfId="50" applyFont="1" applyFill="1" applyBorder="1" applyAlignment="1" applyProtection="1">
      <alignment vertical="center"/>
    </xf>
    <xf numFmtId="0" fontId="9" fillId="0" borderId="4" xfId="50" applyFont="1" applyBorder="1" applyAlignment="1" applyProtection="1">
      <alignment horizontal="center" vertical="center"/>
    </xf>
    <xf numFmtId="0" fontId="3" fillId="5" borderId="52" xfId="50" applyFont="1" applyFill="1" applyBorder="1" applyAlignment="1" applyProtection="1">
      <alignment vertical="center"/>
    </xf>
    <xf numFmtId="0" fontId="9" fillId="0" borderId="0" xfId="50" applyFont="1" applyBorder="1" applyAlignment="1" applyProtection="1">
      <alignment horizontal="center" vertical="center"/>
    </xf>
    <xf numFmtId="0" fontId="22" fillId="5" borderId="52" xfId="50" applyFont="1" applyFill="1" applyBorder="1" applyAlignment="1" applyProtection="1">
      <alignment horizontal="right" vertical="center"/>
    </xf>
    <xf numFmtId="0" fontId="32" fillId="5" borderId="52" xfId="50" applyFont="1" applyFill="1" applyBorder="1" applyAlignment="1" applyProtection="1">
      <alignment horizontal="center" vertical="center"/>
    </xf>
    <xf numFmtId="0" fontId="19" fillId="0" borderId="0" xfId="50" applyFont="1" applyBorder="1" applyAlignment="1" applyProtection="1">
      <alignment horizontal="left" vertical="center"/>
    </xf>
    <xf numFmtId="0" fontId="33" fillId="0" borderId="0" xfId="50" applyFont="1" applyBorder="1" applyAlignment="1" applyProtection="1">
      <alignment horizontal="left" vertical="center"/>
    </xf>
    <xf numFmtId="0" fontId="14" fillId="2" borderId="15" xfId="50" applyFont="1" applyFill="1" applyBorder="1" applyAlignment="1" applyProtection="1">
      <alignment horizontal="center" vertical="center"/>
    </xf>
    <xf numFmtId="49" fontId="14" fillId="2" borderId="17" xfId="49" applyNumberFormat="1" applyFont="1" applyFill="1" applyBorder="1" applyAlignment="1" applyProtection="1">
      <alignment horizontal="center" vertical="center"/>
    </xf>
    <xf numFmtId="176" fontId="14" fillId="2" borderId="17" xfId="50" applyNumberFormat="1" applyFont="1" applyFill="1" applyBorder="1" applyAlignment="1" applyProtection="1">
      <alignment horizontal="center" vertical="center"/>
    </xf>
    <xf numFmtId="0" fontId="6" fillId="5" borderId="32" xfId="50" applyFont="1" applyFill="1" applyBorder="1" applyAlignment="1" applyProtection="1">
      <alignment horizontal="center" vertical="center"/>
    </xf>
    <xf numFmtId="0" fontId="6" fillId="0" borderId="23" xfId="50" applyFont="1" applyBorder="1" applyAlignment="1" applyProtection="1">
      <alignment horizontal="center" vertical="center"/>
    </xf>
    <xf numFmtId="0" fontId="15" fillId="0" borderId="23" xfId="50" applyFont="1" applyBorder="1" applyAlignment="1" applyProtection="1">
      <alignment horizontal="center" vertical="center" wrapText="1"/>
    </xf>
    <xf numFmtId="0" fontId="15" fillId="0" borderId="23" xfId="50" applyFont="1" applyBorder="1" applyAlignment="1" applyProtection="1">
      <alignment horizontal="center" vertical="center"/>
    </xf>
    <xf numFmtId="0" fontId="15" fillId="0" borderId="23" xfId="50" applyFont="1" applyBorder="1" applyAlignment="1" applyProtection="1">
      <alignment vertical="center"/>
    </xf>
    <xf numFmtId="176" fontId="6" fillId="0" borderId="23" xfId="50" applyNumberFormat="1" applyFont="1" applyBorder="1" applyAlignment="1" applyProtection="1">
      <alignment horizontal="center" vertical="center"/>
    </xf>
    <xf numFmtId="176" fontId="15" fillId="0" borderId="23" xfId="50" applyNumberFormat="1" applyFont="1" applyBorder="1" applyAlignment="1" applyProtection="1">
      <alignment horizontal="center" vertical="center" wrapText="1"/>
    </xf>
    <xf numFmtId="0" fontId="15" fillId="0" borderId="23" xfId="50" applyFont="1" applyBorder="1" applyAlignment="1" applyProtection="1">
      <alignment vertical="center" wrapText="1"/>
    </xf>
    <xf numFmtId="176" fontId="15" fillId="0" borderId="23" xfId="50" applyNumberFormat="1" applyFont="1" applyBorder="1" applyAlignment="1" applyProtection="1">
      <alignment horizontal="center" vertical="center"/>
    </xf>
    <xf numFmtId="176" fontId="26" fillId="0" borderId="23" xfId="50" applyNumberFormat="1" applyFont="1" applyBorder="1" applyAlignment="1" applyProtection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49" fontId="15" fillId="0" borderId="23" xfId="50" applyNumberFormat="1" applyFont="1" applyFill="1" applyBorder="1" applyAlignment="1" applyProtection="1">
      <alignment horizontal="center" vertical="center" wrapText="1"/>
    </xf>
    <xf numFmtId="49" fontId="15" fillId="0" borderId="23" xfId="50" applyNumberFormat="1" applyFont="1" applyFill="1" applyBorder="1" applyAlignment="1" applyProtection="1">
      <alignment horizontal="center" vertical="center"/>
    </xf>
    <xf numFmtId="176" fontId="6" fillId="7" borderId="23" xfId="50" applyNumberFormat="1" applyFont="1" applyFill="1" applyBorder="1" applyAlignment="1" applyProtection="1">
      <alignment horizontal="center" vertical="center"/>
    </xf>
    <xf numFmtId="0" fontId="14" fillId="0" borderId="33" xfId="50" applyFont="1" applyBorder="1" applyAlignment="1" applyProtection="1">
      <alignment horizontal="center" vertical="center"/>
    </xf>
    <xf numFmtId="0" fontId="14" fillId="0" borderId="37" xfId="50" applyFont="1" applyBorder="1" applyAlignment="1" applyProtection="1">
      <alignment horizontal="center" vertical="center"/>
    </xf>
    <xf numFmtId="0" fontId="14" fillId="0" borderId="46" xfId="50" applyFont="1" applyBorder="1" applyAlignment="1" applyProtection="1">
      <alignment horizontal="center" vertical="center"/>
    </xf>
    <xf numFmtId="176" fontId="15" fillId="7" borderId="23" xfId="50" applyNumberFormat="1" applyFont="1" applyFill="1" applyBorder="1" applyAlignment="1" applyProtection="1">
      <alignment horizontal="center" vertical="center"/>
    </xf>
    <xf numFmtId="0" fontId="14" fillId="0" borderId="33" xfId="50" applyFont="1" applyBorder="1" applyAlignment="1" applyProtection="1">
      <alignment horizontal="center" vertical="center" wrapText="1"/>
    </xf>
    <xf numFmtId="0" fontId="14" fillId="0" borderId="37" xfId="50" applyFont="1" applyBorder="1" applyAlignment="1" applyProtection="1">
      <alignment horizontal="center" vertical="center" wrapText="1"/>
    </xf>
    <xf numFmtId="0" fontId="14" fillId="0" borderId="46" xfId="50" applyFont="1" applyBorder="1" applyAlignment="1" applyProtection="1">
      <alignment horizontal="center" vertical="center" wrapText="1"/>
    </xf>
    <xf numFmtId="0" fontId="15" fillId="0" borderId="33" xfId="50" applyFont="1" applyBorder="1" applyAlignment="1" applyProtection="1">
      <alignment horizontal="center" vertical="center"/>
    </xf>
    <xf numFmtId="0" fontId="15" fillId="0" borderId="46" xfId="50" applyFont="1" applyBorder="1" applyAlignment="1" applyProtection="1">
      <alignment horizontal="center" vertical="center"/>
    </xf>
    <xf numFmtId="0" fontId="3" fillId="0" borderId="4" xfId="50" applyFont="1" applyBorder="1" applyAlignment="1" applyProtection="1">
      <alignment vertical="center"/>
    </xf>
    <xf numFmtId="0" fontId="3" fillId="0" borderId="0" xfId="50" applyFont="1" applyBorder="1" applyAlignment="1" applyProtection="1">
      <alignment vertical="center"/>
    </xf>
    <xf numFmtId="0" fontId="34" fillId="0" borderId="0" xfId="50" applyFont="1" applyBorder="1" applyAlignment="1" applyProtection="1">
      <alignment vertical="center"/>
    </xf>
    <xf numFmtId="0" fontId="1" fillId="0" borderId="0" xfId="50" applyFont="1" applyBorder="1" applyAlignment="1" applyProtection="1">
      <alignment horizontal="left" vertical="center"/>
    </xf>
    <xf numFmtId="176" fontId="14" fillId="2" borderId="19" xfId="50" applyNumberFormat="1" applyFont="1" applyFill="1" applyBorder="1" applyAlignment="1" applyProtection="1">
      <alignment horizontal="center" vertical="center"/>
    </xf>
    <xf numFmtId="176" fontId="14" fillId="7" borderId="0" xfId="5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16" fillId="0" borderId="40" xfId="50" applyNumberFormat="1" applyFont="1" applyBorder="1" applyAlignment="1" applyProtection="1">
      <alignment horizontal="center" vertical="center" wrapText="1"/>
    </xf>
    <xf numFmtId="176" fontId="6" fillId="0" borderId="0" xfId="50" applyNumberFormat="1" applyFont="1" applyBorder="1" applyAlignment="1" applyProtection="1">
      <alignment horizontal="center" vertical="center"/>
    </xf>
    <xf numFmtId="176" fontId="15" fillId="0" borderId="0" xfId="50" applyNumberFormat="1" applyFont="1" applyBorder="1" applyAlignment="1" applyProtection="1">
      <alignment horizontal="center" vertical="center"/>
    </xf>
    <xf numFmtId="176" fontId="16" fillId="0" borderId="40" xfId="50" applyNumberFormat="1" applyFont="1" applyBorder="1" applyAlignment="1" applyProtection="1">
      <alignment horizontal="center" vertical="center"/>
    </xf>
    <xf numFmtId="176" fontId="16" fillId="7" borderId="40" xfId="50" applyNumberFormat="1" applyFont="1" applyFill="1" applyBorder="1" applyAlignment="1" applyProtection="1">
      <alignment horizontal="center" vertical="center"/>
    </xf>
    <xf numFmtId="0" fontId="6" fillId="5" borderId="23" xfId="50" applyFont="1" applyFill="1" applyBorder="1" applyAlignment="1" applyProtection="1">
      <alignment horizontal="center" vertical="center"/>
    </xf>
    <xf numFmtId="0" fontId="15" fillId="5" borderId="23" xfId="50" applyFont="1" applyFill="1" applyBorder="1" applyAlignment="1" applyProtection="1">
      <alignment horizontal="center" vertical="center"/>
    </xf>
    <xf numFmtId="0" fontId="14" fillId="0" borderId="23" xfId="50" applyFont="1" applyBorder="1" applyAlignment="1" applyProtection="1">
      <alignment horizontal="center" vertical="center"/>
    </xf>
    <xf numFmtId="0" fontId="6" fillId="0" borderId="33" xfId="50" applyFont="1" applyBorder="1" applyAlignment="1" applyProtection="1">
      <alignment horizontal="center" vertical="center"/>
    </xf>
    <xf numFmtId="176" fontId="15" fillId="0" borderId="46" xfId="50" applyNumberFormat="1" applyFont="1" applyBorder="1" applyAlignment="1" applyProtection="1">
      <alignment horizontal="center" vertical="center"/>
    </xf>
    <xf numFmtId="0" fontId="35" fillId="0" borderId="33" xfId="50" applyFont="1" applyBorder="1" applyAlignment="1" applyProtection="1">
      <alignment horizontal="center" vertical="center"/>
    </xf>
    <xf numFmtId="0" fontId="35" fillId="0" borderId="37" xfId="50" applyFont="1" applyBorder="1" applyAlignment="1" applyProtection="1">
      <alignment horizontal="center" vertical="center"/>
    </xf>
    <xf numFmtId="0" fontId="35" fillId="0" borderId="46" xfId="50" applyFont="1" applyBorder="1" applyAlignment="1" applyProtection="1">
      <alignment horizontal="center" vertical="center"/>
    </xf>
    <xf numFmtId="0" fontId="35" fillId="0" borderId="33" xfId="50" applyFont="1" applyBorder="1" applyAlignment="1" applyProtection="1">
      <alignment horizontal="center" vertical="center" wrapText="1"/>
    </xf>
    <xf numFmtId="0" fontId="35" fillId="0" borderId="37" xfId="50" applyFont="1" applyBorder="1" applyAlignment="1" applyProtection="1">
      <alignment horizontal="center" vertical="center" wrapText="1"/>
    </xf>
    <xf numFmtId="0" fontId="35" fillId="0" borderId="46" xfId="50" applyFont="1" applyBorder="1" applyAlignment="1" applyProtection="1">
      <alignment horizontal="center" vertical="center" wrapText="1"/>
    </xf>
    <xf numFmtId="0" fontId="15" fillId="0" borderId="33" xfId="50" applyFont="1" applyBorder="1" applyAlignment="1" applyProtection="1">
      <alignment horizontal="center" vertical="center" wrapText="1"/>
    </xf>
    <xf numFmtId="0" fontId="17" fillId="0" borderId="23" xfId="50" applyFont="1" applyBorder="1" applyAlignment="1" applyProtection="1">
      <alignment horizontal="center" vertical="center"/>
    </xf>
    <xf numFmtId="0" fontId="36" fillId="0" borderId="23" xfId="50" applyFont="1" applyBorder="1" applyAlignment="1" applyProtection="1">
      <alignment horizontal="center" vertical="center"/>
    </xf>
    <xf numFmtId="0" fontId="36" fillId="0" borderId="33" xfId="50" applyFont="1" applyBorder="1" applyAlignment="1" applyProtection="1">
      <alignment horizontal="center" vertical="center"/>
    </xf>
    <xf numFmtId="176" fontId="37" fillId="0" borderId="40" xfId="50" applyNumberFormat="1" applyFont="1" applyBorder="1" applyAlignment="1" applyProtection="1">
      <alignment horizontal="center" vertical="center"/>
    </xf>
    <xf numFmtId="176" fontId="16" fillId="0" borderId="0" xfId="50" applyNumberFormat="1" applyFont="1" applyBorder="1" applyAlignment="1" applyProtection="1">
      <alignment horizontal="center" vertical="center"/>
    </xf>
    <xf numFmtId="0" fontId="38" fillId="12" borderId="2" xfId="50" applyFont="1" applyFill="1" applyBorder="1" applyAlignment="1" applyProtection="1">
      <alignment horizontal="right" vertical="center"/>
    </xf>
    <xf numFmtId="0" fontId="38" fillId="12" borderId="4" xfId="50" applyFont="1" applyFill="1" applyBorder="1" applyAlignment="1" applyProtection="1">
      <alignment horizontal="right" vertical="center"/>
    </xf>
    <xf numFmtId="0" fontId="39" fillId="12" borderId="8" xfId="0" applyFont="1" applyFill="1" applyBorder="1" applyAlignment="1">
      <alignment vertical="center" wrapText="1"/>
    </xf>
    <xf numFmtId="0" fontId="39" fillId="12" borderId="42" xfId="0" applyFont="1" applyFill="1" applyBorder="1" applyAlignment="1">
      <alignment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35" fillId="12" borderId="42" xfId="0" applyFont="1" applyFill="1" applyBorder="1" applyAlignment="1">
      <alignment horizontal="center" vertical="center" wrapText="1"/>
    </xf>
    <xf numFmtId="0" fontId="14" fillId="12" borderId="43" xfId="50" applyFont="1" applyFill="1" applyBorder="1" applyAlignment="1" applyProtection="1">
      <alignment horizontal="center" vertical="center"/>
    </xf>
    <xf numFmtId="176" fontId="14" fillId="12" borderId="42" xfId="50" applyNumberFormat="1" applyFont="1" applyFill="1" applyBorder="1" applyAlignment="1" applyProtection="1">
      <alignment horizontal="center" vertical="center"/>
    </xf>
    <xf numFmtId="0" fontId="38" fillId="12" borderId="52" xfId="50" applyFont="1" applyFill="1" applyBorder="1" applyAlignment="1" applyProtection="1">
      <alignment horizontal="right" vertical="center"/>
    </xf>
    <xf numFmtId="0" fontId="38" fillId="12" borderId="0" xfId="50" applyFont="1" applyFill="1" applyBorder="1" applyAlignment="1" applyProtection="1">
      <alignment horizontal="right" vertical="center"/>
    </xf>
    <xf numFmtId="176" fontId="39" fillId="12" borderId="26" xfId="0" applyNumberFormat="1" applyFont="1" applyFill="1" applyBorder="1" applyAlignment="1">
      <alignment vertical="center" wrapText="1"/>
    </xf>
    <xf numFmtId="0" fontId="39" fillId="12" borderId="60" xfId="0" applyNumberFormat="1" applyFont="1" applyFill="1" applyBorder="1" applyAlignment="1">
      <alignment vertical="center" wrapText="1"/>
    </xf>
    <xf numFmtId="176" fontId="26" fillId="12" borderId="60" xfId="50" applyNumberFormat="1" applyFont="1" applyFill="1" applyBorder="1" applyAlignment="1" applyProtection="1">
      <alignment horizontal="center" vertical="center"/>
    </xf>
    <xf numFmtId="176" fontId="8" fillId="12" borderId="61" xfId="50" applyNumberFormat="1" applyFont="1" applyFill="1" applyBorder="1" applyAlignment="1" applyProtection="1">
      <alignment horizontal="center" vertical="center"/>
    </xf>
    <xf numFmtId="176" fontId="8" fillId="12" borderId="62" xfId="50" applyNumberFormat="1" applyFont="1" applyFill="1" applyBorder="1" applyAlignment="1" applyProtection="1">
      <alignment horizontal="center" vertical="center"/>
    </xf>
    <xf numFmtId="0" fontId="12" fillId="12" borderId="52" xfId="0" applyFont="1" applyFill="1" applyBorder="1" applyAlignment="1">
      <alignment horizontal="right" vertical="center"/>
    </xf>
    <xf numFmtId="0" fontId="12" fillId="12" borderId="63" xfId="0" applyFont="1" applyFill="1" applyBorder="1" applyAlignment="1">
      <alignment horizontal="right" vertical="center"/>
    </xf>
    <xf numFmtId="176" fontId="4" fillId="12" borderId="64" xfId="50" applyNumberFormat="1" applyFont="1" applyFill="1" applyBorder="1" applyAlignment="1" applyProtection="1">
      <alignment horizontal="right" vertical="center" wrapText="1"/>
    </xf>
    <xf numFmtId="176" fontId="26" fillId="12" borderId="24" xfId="50" applyNumberFormat="1" applyFont="1" applyFill="1" applyBorder="1" applyAlignment="1" applyProtection="1">
      <alignment horizontal="center" vertical="center"/>
    </xf>
    <xf numFmtId="176" fontId="26" fillId="12" borderId="65" xfId="50" applyNumberFormat="1" applyFont="1" applyFill="1" applyBorder="1" applyAlignment="1" applyProtection="1">
      <alignment vertical="center"/>
    </xf>
    <xf numFmtId="176" fontId="4" fillId="12" borderId="23" xfId="50" applyNumberFormat="1" applyFont="1" applyFill="1" applyBorder="1" applyAlignment="1" applyProtection="1">
      <alignment horizontal="right" vertical="center" wrapText="1"/>
    </xf>
    <xf numFmtId="176" fontId="26" fillId="12" borderId="34" xfId="50" applyNumberFormat="1" applyFont="1" applyFill="1" applyBorder="1" applyAlignment="1" applyProtection="1">
      <alignment horizontal="center" vertical="center"/>
    </xf>
    <xf numFmtId="0" fontId="40" fillId="12" borderId="46" xfId="0" applyFont="1" applyFill="1" applyBorder="1" applyAlignment="1">
      <alignment horizontal="center" vertical="center" wrapText="1"/>
    </xf>
    <xf numFmtId="0" fontId="12" fillId="12" borderId="66" xfId="0" applyFont="1" applyFill="1" applyBorder="1" applyAlignment="1">
      <alignment horizontal="right" vertical="center"/>
    </xf>
    <xf numFmtId="0" fontId="12" fillId="12" borderId="65" xfId="0" applyFont="1" applyFill="1" applyBorder="1" applyAlignment="1">
      <alignment horizontal="right" vertical="center"/>
    </xf>
    <xf numFmtId="176" fontId="26" fillId="12" borderId="67" xfId="50" applyNumberFormat="1" applyFont="1" applyFill="1" applyBorder="1" applyAlignment="1" applyProtection="1">
      <alignment horizontal="center" vertical="center"/>
    </xf>
    <xf numFmtId="0" fontId="40" fillId="12" borderId="68" xfId="0" applyFont="1" applyFill="1" applyBorder="1" applyAlignment="1">
      <alignment horizontal="center" vertical="center" wrapText="1"/>
    </xf>
    <xf numFmtId="0" fontId="38" fillId="12" borderId="9" xfId="50" applyFont="1" applyFill="1" applyBorder="1" applyAlignment="1" applyProtection="1">
      <alignment horizontal="right" vertical="center"/>
    </xf>
    <xf numFmtId="0" fontId="38" fillId="12" borderId="1" xfId="50" applyFont="1" applyFill="1" applyBorder="1" applyAlignment="1" applyProtection="1">
      <alignment horizontal="right" vertical="center"/>
    </xf>
    <xf numFmtId="176" fontId="4" fillId="12" borderId="9" xfId="50" applyNumberFormat="1" applyFont="1" applyFill="1" applyBorder="1" applyAlignment="1" applyProtection="1">
      <alignment horizontal="right" vertical="center" wrapText="1"/>
    </xf>
    <xf numFmtId="176" fontId="4" fillId="12" borderId="1" xfId="50" applyNumberFormat="1" applyFont="1" applyFill="1" applyBorder="1" applyAlignment="1" applyProtection="1">
      <alignment horizontal="right" vertical="center" wrapText="1"/>
    </xf>
    <xf numFmtId="176" fontId="4" fillId="12" borderId="60" xfId="50" applyNumberFormat="1" applyFont="1" applyFill="1" applyBorder="1" applyAlignment="1" applyProtection="1">
      <alignment horizontal="right" vertical="center" wrapText="1"/>
    </xf>
    <xf numFmtId="176" fontId="26" fillId="12" borderId="41" xfId="50" applyNumberFormat="1" applyFont="1" applyFill="1" applyBorder="1" applyAlignment="1" applyProtection="1">
      <alignment horizontal="center" vertical="center"/>
    </xf>
    <xf numFmtId="0" fontId="40" fillId="12" borderId="48" xfId="0" applyFont="1" applyFill="1" applyBorder="1" applyAlignment="1">
      <alignment horizontal="center" vertical="center" wrapText="1"/>
    </xf>
    <xf numFmtId="0" fontId="41" fillId="13" borderId="2" xfId="50" applyFont="1" applyFill="1" applyBorder="1" applyAlignment="1" applyProtection="1">
      <alignment horizontal="center" vertical="center" wrapText="1"/>
    </xf>
    <xf numFmtId="0" fontId="42" fillId="13" borderId="4" xfId="50" applyFont="1" applyFill="1" applyBorder="1" applyAlignment="1" applyProtection="1">
      <alignment horizontal="center" vertical="center" wrapText="1"/>
    </xf>
    <xf numFmtId="0" fontId="42" fillId="13" borderId="36" xfId="50" applyFont="1" applyFill="1" applyBorder="1" applyAlignment="1" applyProtection="1">
      <alignment horizontal="center" vertical="center" wrapText="1"/>
    </xf>
    <xf numFmtId="0" fontId="42" fillId="13" borderId="2" xfId="50" applyFont="1" applyFill="1" applyBorder="1" applyAlignment="1" applyProtection="1">
      <alignment horizontal="right" vertical="center" wrapText="1"/>
    </xf>
    <xf numFmtId="0" fontId="42" fillId="13" borderId="36" xfId="50" applyFont="1" applyFill="1" applyBorder="1" applyAlignment="1" applyProtection="1">
      <alignment horizontal="right" vertical="center" wrapText="1"/>
    </xf>
    <xf numFmtId="0" fontId="26" fillId="13" borderId="2" xfId="50" applyFont="1" applyFill="1" applyBorder="1" applyAlignment="1" applyProtection="1">
      <alignment horizontal="right" vertical="center"/>
    </xf>
    <xf numFmtId="0" fontId="26" fillId="13" borderId="4" xfId="50" applyFont="1" applyFill="1" applyBorder="1" applyAlignment="1" applyProtection="1">
      <alignment horizontal="right" vertical="center"/>
    </xf>
    <xf numFmtId="0" fontId="14" fillId="13" borderId="69" xfId="50" applyFont="1" applyFill="1" applyBorder="1" applyAlignment="1" applyProtection="1">
      <alignment horizontal="center" vertical="center"/>
    </xf>
    <xf numFmtId="0" fontId="42" fillId="13" borderId="52" xfId="50" applyFont="1" applyFill="1" applyBorder="1" applyAlignment="1" applyProtection="1">
      <alignment horizontal="center" vertical="center" wrapText="1"/>
    </xf>
    <xf numFmtId="0" fontId="42" fillId="13" borderId="0" xfId="50" applyFont="1" applyFill="1" applyBorder="1" applyAlignment="1" applyProtection="1">
      <alignment horizontal="center" vertical="center" wrapText="1"/>
    </xf>
    <xf numFmtId="0" fontId="42" fillId="13" borderId="58" xfId="50" applyFont="1" applyFill="1" applyBorder="1" applyAlignment="1" applyProtection="1">
      <alignment horizontal="center" vertical="center" wrapText="1"/>
    </xf>
    <xf numFmtId="0" fontId="42" fillId="13" borderId="52" xfId="50" applyFont="1" applyFill="1" applyBorder="1" applyAlignment="1" applyProtection="1">
      <alignment horizontal="right" vertical="center" wrapText="1"/>
    </xf>
    <xf numFmtId="0" fontId="42" fillId="13" borderId="58" xfId="50" applyFont="1" applyFill="1" applyBorder="1" applyAlignment="1" applyProtection="1">
      <alignment horizontal="right" vertical="center" wrapText="1"/>
    </xf>
    <xf numFmtId="0" fontId="26" fillId="13" borderId="2" xfId="50" applyFont="1" applyFill="1" applyBorder="1" applyAlignment="1" applyProtection="1">
      <alignment horizontal="right" vertical="center" wrapText="1"/>
    </xf>
    <xf numFmtId="0" fontId="26" fillId="13" borderId="70" xfId="50" applyFont="1" applyFill="1" applyBorder="1" applyAlignment="1" applyProtection="1">
      <alignment horizontal="right" vertical="center" wrapText="1"/>
    </xf>
    <xf numFmtId="0" fontId="26" fillId="13" borderId="17" xfId="50" applyFont="1" applyFill="1" applyBorder="1" applyAlignment="1" applyProtection="1">
      <alignment horizontal="center" vertical="center"/>
    </xf>
    <xf numFmtId="0" fontId="42" fillId="13" borderId="9" xfId="50" applyFont="1" applyFill="1" applyBorder="1" applyAlignment="1" applyProtection="1">
      <alignment horizontal="center" vertical="center" wrapText="1"/>
    </xf>
    <xf numFmtId="0" fontId="42" fillId="13" borderId="1" xfId="50" applyFont="1" applyFill="1" applyBorder="1" applyAlignment="1" applyProtection="1">
      <alignment horizontal="center" vertical="center" wrapText="1"/>
    </xf>
    <xf numFmtId="0" fontId="42" fillId="13" borderId="28" xfId="50" applyFont="1" applyFill="1" applyBorder="1" applyAlignment="1" applyProtection="1">
      <alignment horizontal="center" vertical="center" wrapText="1"/>
    </xf>
    <xf numFmtId="0" fontId="42" fillId="13" borderId="9" xfId="50" applyFont="1" applyFill="1" applyBorder="1" applyAlignment="1" applyProtection="1">
      <alignment horizontal="right" vertical="center" wrapText="1"/>
    </xf>
    <xf numFmtId="0" fontId="42" fillId="13" borderId="28" xfId="50" applyFont="1" applyFill="1" applyBorder="1" applyAlignment="1" applyProtection="1">
      <alignment horizontal="right" vertical="center" wrapText="1"/>
    </xf>
    <xf numFmtId="0" fontId="26" fillId="13" borderId="9" xfId="50" applyFont="1" applyFill="1" applyBorder="1" applyAlignment="1" applyProtection="1">
      <alignment horizontal="right" vertical="center" wrapText="1"/>
    </xf>
    <xf numFmtId="0" fontId="26" fillId="13" borderId="60" xfId="50" applyFont="1" applyFill="1" applyBorder="1" applyAlignment="1" applyProtection="1">
      <alignment horizontal="right" vertical="center" wrapText="1"/>
    </xf>
    <xf numFmtId="0" fontId="14" fillId="13" borderId="27" xfId="50" applyFont="1" applyFill="1" applyBorder="1" applyAlignment="1" applyProtection="1">
      <alignment horizontal="center" vertical="center"/>
    </xf>
    <xf numFmtId="0" fontId="42" fillId="5" borderId="52" xfId="50" applyFont="1" applyFill="1" applyBorder="1" applyAlignment="1" applyProtection="1">
      <alignment horizontal="center" vertical="center" wrapText="1"/>
    </xf>
    <xf numFmtId="49" fontId="43" fillId="0" borderId="0" xfId="0" applyNumberFormat="1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0" fontId="46" fillId="0" borderId="0" xfId="0" applyFont="1" applyBorder="1" applyAlignment="1">
      <alignment horizontal="right" vertical="center" wrapText="1"/>
    </xf>
    <xf numFmtId="0" fontId="47" fillId="5" borderId="15" xfId="50" applyFont="1" applyFill="1" applyBorder="1" applyAlignment="1" applyProtection="1">
      <alignment horizontal="center" vertical="center" wrapText="1"/>
    </xf>
    <xf numFmtId="0" fontId="26" fillId="14" borderId="17" xfId="50" applyFont="1" applyFill="1" applyBorder="1" applyAlignment="1" applyProtection="1">
      <alignment horizontal="center" vertical="center"/>
    </xf>
    <xf numFmtId="176" fontId="26" fillId="14" borderId="31" xfId="50" applyNumberFormat="1" applyFont="1" applyFill="1" applyBorder="1" applyAlignment="1" applyProtection="1">
      <alignment horizontal="center" vertical="center"/>
    </xf>
    <xf numFmtId="0" fontId="47" fillId="14" borderId="15" xfId="0" applyFont="1" applyFill="1" applyBorder="1" applyAlignment="1">
      <alignment horizontal="center" vertical="center" wrapText="1"/>
    </xf>
    <xf numFmtId="0" fontId="48" fillId="14" borderId="17" xfId="0" applyFont="1" applyFill="1" applyBorder="1" applyAlignment="1">
      <alignment horizontal="center" vertical="center"/>
    </xf>
    <xf numFmtId="0" fontId="22" fillId="5" borderId="32" xfId="50" applyFont="1" applyFill="1" applyBorder="1" applyAlignment="1" applyProtection="1">
      <alignment horizontal="center" vertical="center" wrapText="1"/>
    </xf>
    <xf numFmtId="0" fontId="26" fillId="14" borderId="23" xfId="50" applyFont="1" applyFill="1" applyBorder="1" applyAlignment="1" applyProtection="1">
      <alignment horizontal="center" vertical="center"/>
    </xf>
    <xf numFmtId="176" fontId="26" fillId="14" borderId="33" xfId="50" applyNumberFormat="1" applyFont="1" applyFill="1" applyBorder="1" applyAlignment="1" applyProtection="1">
      <alignment horizontal="center" vertical="center"/>
    </xf>
    <xf numFmtId="0" fontId="47" fillId="14" borderId="32" xfId="0" applyFont="1" applyFill="1" applyBorder="1" applyAlignment="1">
      <alignment horizontal="center" vertical="center" wrapText="1"/>
    </xf>
    <xf numFmtId="0" fontId="48" fillId="14" borderId="23" xfId="0" applyFont="1" applyFill="1" applyBorder="1" applyAlignment="1">
      <alignment horizontal="center" vertical="center"/>
    </xf>
    <xf numFmtId="0" fontId="8" fillId="14" borderId="23" xfId="0" applyFont="1" applyFill="1" applyBorder="1" applyAlignment="1">
      <alignment horizontal="center" vertical="center"/>
    </xf>
    <xf numFmtId="0" fontId="22" fillId="5" borderId="35" xfId="50" applyFont="1" applyFill="1" applyBorder="1" applyAlignment="1" applyProtection="1">
      <alignment horizontal="center" vertical="center" wrapText="1"/>
    </xf>
    <xf numFmtId="0" fontId="8" fillId="14" borderId="27" xfId="0" applyFont="1" applyFill="1" applyBorder="1" applyAlignment="1">
      <alignment horizontal="center" vertical="center"/>
    </xf>
    <xf numFmtId="0" fontId="26" fillId="14" borderId="27" xfId="50" applyFont="1" applyFill="1" applyBorder="1" applyAlignment="1" applyProtection="1">
      <alignment horizontal="center" vertical="center"/>
    </xf>
    <xf numFmtId="0" fontId="35" fillId="14" borderId="27" xfId="50" applyFont="1" applyFill="1" applyBorder="1" applyAlignment="1" applyProtection="1">
      <alignment horizontal="right" vertical="center"/>
    </xf>
    <xf numFmtId="176" fontId="35" fillId="14" borderId="53" xfId="50" applyNumberFormat="1" applyFont="1" applyFill="1" applyBorder="1" applyAlignment="1" applyProtection="1">
      <alignment horizontal="center" vertical="center"/>
    </xf>
    <xf numFmtId="0" fontId="47" fillId="14" borderId="35" xfId="0" applyFont="1" applyFill="1" applyBorder="1" applyAlignment="1">
      <alignment horizontal="center" vertical="center" wrapText="1"/>
    </xf>
    <xf numFmtId="0" fontId="49" fillId="14" borderId="27" xfId="0" applyFont="1" applyFill="1" applyBorder="1" applyAlignment="1">
      <alignment horizontal="right" vertical="center"/>
    </xf>
    <xf numFmtId="0" fontId="22" fillId="5" borderId="52" xfId="50" applyFont="1" applyFill="1" applyBorder="1" applyAlignment="1" applyProtection="1">
      <alignment horizontal="center" vertical="center" wrapText="1"/>
    </xf>
    <xf numFmtId="0" fontId="26" fillId="5" borderId="0" xfId="50" applyFont="1" applyFill="1" applyBorder="1" applyAlignment="1" applyProtection="1">
      <alignment horizontal="center" vertical="center"/>
    </xf>
    <xf numFmtId="176" fontId="26" fillId="5" borderId="0" xfId="50" applyNumberFormat="1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>
      <alignment vertical="center"/>
    </xf>
    <xf numFmtId="0" fontId="50" fillId="5" borderId="1" xfId="50" applyFont="1" applyFill="1" applyBorder="1" applyAlignment="1" applyProtection="1">
      <alignment horizontal="right" vertical="center"/>
    </xf>
    <xf numFmtId="0" fontId="46" fillId="0" borderId="1" xfId="0" applyFont="1" applyBorder="1" applyAlignment="1">
      <alignment horizontal="right" vertical="center" wrapText="1"/>
    </xf>
    <xf numFmtId="0" fontId="25" fillId="5" borderId="5" xfId="50" applyFont="1" applyFill="1" applyBorder="1" applyAlignment="1" applyProtection="1">
      <alignment horizontal="center" vertical="center" wrapText="1"/>
    </xf>
    <xf numFmtId="0" fontId="26" fillId="15" borderId="71" xfId="50" applyFont="1" applyFill="1" applyBorder="1" applyAlignment="1" applyProtection="1">
      <alignment horizontal="center" vertical="center" wrapText="1"/>
    </xf>
    <xf numFmtId="176" fontId="26" fillId="15" borderId="69" xfId="50" applyNumberFormat="1" applyFont="1" applyFill="1" applyBorder="1" applyAlignment="1" applyProtection="1">
      <alignment horizontal="center" vertical="center" wrapText="1"/>
    </xf>
    <xf numFmtId="176" fontId="26" fillId="15" borderId="70" xfId="50" applyNumberFormat="1" applyFont="1" applyFill="1" applyBorder="1" applyAlignment="1" applyProtection="1">
      <alignment horizontal="center" vertical="center" wrapText="1"/>
    </xf>
    <xf numFmtId="0" fontId="26" fillId="15" borderId="49" xfId="50" applyFont="1" applyFill="1" applyBorder="1" applyAlignment="1" applyProtection="1">
      <alignment horizontal="center" vertical="center" wrapText="1"/>
    </xf>
    <xf numFmtId="0" fontId="26" fillId="15" borderId="15" xfId="50" applyFont="1" applyFill="1" applyBorder="1" applyAlignment="1" applyProtection="1">
      <alignment horizontal="center" vertical="center" wrapText="1"/>
    </xf>
    <xf numFmtId="0" fontId="26" fillId="15" borderId="17" xfId="50" applyFont="1" applyFill="1" applyBorder="1" applyAlignment="1" applyProtection="1">
      <alignment horizontal="center" vertical="center" wrapText="1"/>
    </xf>
    <xf numFmtId="176" fontId="26" fillId="15" borderId="17" xfId="50" applyNumberFormat="1" applyFont="1" applyFill="1" applyBorder="1" applyAlignment="1" applyProtection="1">
      <alignment horizontal="center" vertical="center" wrapText="1"/>
    </xf>
    <xf numFmtId="0" fontId="25" fillId="5" borderId="20" xfId="50" applyFont="1" applyFill="1" applyBorder="1" applyAlignment="1" applyProtection="1">
      <alignment horizontal="center" vertical="center" wrapText="1"/>
    </xf>
    <xf numFmtId="0" fontId="26" fillId="16" borderId="32" xfId="50" applyFont="1" applyFill="1" applyBorder="1" applyAlignment="1" applyProtection="1">
      <alignment horizontal="center" vertical="center" wrapText="1"/>
    </xf>
    <xf numFmtId="176" fontId="26" fillId="16" borderId="23" xfId="50" applyNumberFormat="1" applyFont="1" applyFill="1" applyBorder="1" applyAlignment="1" applyProtection="1">
      <alignment horizontal="center" vertical="center" wrapText="1"/>
    </xf>
    <xf numFmtId="0" fontId="26" fillId="16" borderId="33" xfId="50" applyFont="1" applyFill="1" applyBorder="1" applyAlignment="1" applyProtection="1">
      <alignment horizontal="center" vertical="center" wrapText="1"/>
    </xf>
    <xf numFmtId="0" fontId="26" fillId="16" borderId="23" xfId="50" applyFont="1" applyFill="1" applyBorder="1" applyAlignment="1" applyProtection="1">
      <alignment horizontal="center" vertical="center" wrapText="1"/>
    </xf>
    <xf numFmtId="0" fontId="26" fillId="17" borderId="32" xfId="50" applyFont="1" applyFill="1" applyBorder="1" applyAlignment="1" applyProtection="1">
      <alignment horizontal="center" vertical="center" wrapText="1"/>
    </xf>
    <xf numFmtId="176" fontId="26" fillId="17" borderId="23" xfId="50" applyNumberFormat="1" applyFont="1" applyFill="1" applyBorder="1" applyAlignment="1" applyProtection="1">
      <alignment horizontal="center" vertical="center" wrapText="1"/>
    </xf>
    <xf numFmtId="0" fontId="26" fillId="17" borderId="33" xfId="50" applyFont="1" applyFill="1" applyBorder="1" applyAlignment="1" applyProtection="1">
      <alignment horizontal="center" vertical="center" wrapText="1"/>
    </xf>
    <xf numFmtId="0" fontId="26" fillId="17" borderId="72" xfId="50" applyFont="1" applyFill="1" applyBorder="1" applyAlignment="1" applyProtection="1">
      <alignment horizontal="center" vertical="center" wrapText="1"/>
    </xf>
    <xf numFmtId="0" fontId="26" fillId="17" borderId="57" xfId="50" applyFont="1" applyFill="1" applyBorder="1" applyAlignment="1" applyProtection="1">
      <alignment horizontal="center" vertical="center" wrapText="1"/>
    </xf>
    <xf numFmtId="176" fontId="26" fillId="17" borderId="57" xfId="50" applyNumberFormat="1" applyFont="1" applyFill="1" applyBorder="1" applyAlignment="1" applyProtection="1">
      <alignment horizontal="center" vertical="center" wrapText="1"/>
    </xf>
    <xf numFmtId="0" fontId="26" fillId="18" borderId="72" xfId="50" applyFont="1" applyFill="1" applyBorder="1" applyAlignment="1" applyProtection="1">
      <alignment horizontal="center" vertical="center" wrapText="1"/>
    </xf>
    <xf numFmtId="176" fontId="26" fillId="18" borderId="57" xfId="50" applyNumberFormat="1" applyFont="1" applyFill="1" applyBorder="1" applyAlignment="1" applyProtection="1">
      <alignment horizontal="center" vertical="center" wrapText="1"/>
    </xf>
    <xf numFmtId="176" fontId="26" fillId="18" borderId="68" xfId="50" applyNumberFormat="1" applyFont="1" applyFill="1" applyBorder="1" applyAlignment="1" applyProtection="1">
      <alignment horizontal="center" vertical="center" wrapText="1"/>
    </xf>
    <xf numFmtId="0" fontId="26" fillId="18" borderId="73" xfId="50" applyFont="1" applyFill="1" applyBorder="1" applyAlignment="1" applyProtection="1">
      <alignment horizontal="center" vertical="center" wrapText="1"/>
    </xf>
    <xf numFmtId="0" fontId="26" fillId="19" borderId="71" xfId="50" applyFont="1" applyFill="1" applyBorder="1" applyAlignment="1" applyProtection="1">
      <alignment horizontal="center" vertical="center" wrapText="1"/>
    </xf>
    <xf numFmtId="0" fontId="26" fillId="19" borderId="69" xfId="50" applyNumberFormat="1" applyFont="1" applyFill="1" applyBorder="1" applyAlignment="1" applyProtection="1">
      <alignment horizontal="center" vertical="center" wrapText="1"/>
    </xf>
    <xf numFmtId="176" fontId="26" fillId="19" borderId="49" xfId="50" applyNumberFormat="1" applyFont="1" applyFill="1" applyBorder="1" applyAlignment="1" applyProtection="1">
      <alignment horizontal="center" vertical="center" wrapText="1"/>
    </xf>
    <xf numFmtId="0" fontId="25" fillId="5" borderId="52" xfId="50" applyFont="1" applyFill="1" applyBorder="1" applyAlignment="1" applyProtection="1">
      <alignment horizontal="center" vertical="center" wrapText="1"/>
    </xf>
    <xf numFmtId="0" fontId="26" fillId="5" borderId="71" xfId="50" applyFont="1" applyFill="1" applyBorder="1" applyAlignment="1" applyProtection="1">
      <alignment horizontal="center" vertical="center" wrapText="1"/>
    </xf>
    <xf numFmtId="0" fontId="26" fillId="5" borderId="69" xfId="50" applyNumberFormat="1" applyFont="1" applyFill="1" applyBorder="1" applyAlignment="1" applyProtection="1">
      <alignment horizontal="center" vertical="center" wrapText="1"/>
    </xf>
    <xf numFmtId="176" fontId="26" fillId="5" borderId="44" xfId="50" applyNumberFormat="1" applyFont="1" applyFill="1" applyBorder="1" applyAlignment="1" applyProtection="1">
      <alignment horizontal="center" vertical="center" wrapText="1"/>
    </xf>
    <xf numFmtId="0" fontId="26" fillId="5" borderId="49" xfId="50" applyFont="1" applyFill="1" applyBorder="1" applyAlignment="1" applyProtection="1">
      <alignment horizontal="center" vertical="center" wrapText="1"/>
    </xf>
    <xf numFmtId="0" fontId="26" fillId="20" borderId="32" xfId="50" applyFont="1" applyFill="1" applyBorder="1" applyAlignment="1" applyProtection="1">
      <alignment horizontal="center" vertical="center" wrapText="1"/>
    </xf>
    <xf numFmtId="0" fontId="26" fillId="20" borderId="23" xfId="50" applyNumberFormat="1" applyFont="1" applyFill="1" applyBorder="1" applyAlignment="1" applyProtection="1">
      <alignment horizontal="center" vertical="center" wrapText="1"/>
    </xf>
    <xf numFmtId="176" fontId="26" fillId="20" borderId="23" xfId="50" applyNumberFormat="1" applyFont="1" applyFill="1" applyBorder="1" applyAlignment="1" applyProtection="1">
      <alignment horizontal="center" vertical="center" wrapText="1"/>
    </xf>
    <xf numFmtId="0" fontId="26" fillId="5" borderId="72" xfId="50" applyFont="1" applyFill="1" applyBorder="1" applyAlignment="1" applyProtection="1">
      <alignment horizontal="center" vertical="center" wrapText="1"/>
    </xf>
    <xf numFmtId="0" fontId="26" fillId="5" borderId="57" xfId="50" applyNumberFormat="1" applyFont="1" applyFill="1" applyBorder="1" applyAlignment="1" applyProtection="1">
      <alignment horizontal="center" vertical="center" wrapText="1"/>
    </xf>
    <xf numFmtId="176" fontId="26" fillId="5" borderId="68" xfId="50" applyNumberFormat="1" applyFont="1" applyFill="1" applyBorder="1" applyAlignment="1" applyProtection="1">
      <alignment horizontal="center" vertical="center" wrapText="1"/>
    </xf>
    <xf numFmtId="0" fontId="26" fillId="5" borderId="73" xfId="50" applyFont="1" applyFill="1" applyBorder="1" applyAlignment="1" applyProtection="1">
      <alignment horizontal="center" vertical="center" wrapText="1"/>
    </xf>
    <xf numFmtId="0" fontId="26" fillId="21" borderId="72" xfId="50" applyFont="1" applyFill="1" applyBorder="1" applyAlignment="1" applyProtection="1">
      <alignment horizontal="center" vertical="center" wrapText="1"/>
    </xf>
    <xf numFmtId="0" fontId="26" fillId="21" borderId="57" xfId="50" applyNumberFormat="1" applyFont="1" applyFill="1" applyBorder="1" applyAlignment="1" applyProtection="1">
      <alignment horizontal="center" vertical="center" wrapText="1"/>
    </xf>
    <xf numFmtId="176" fontId="26" fillId="21" borderId="68" xfId="50" applyNumberFormat="1" applyFont="1" applyFill="1" applyBorder="1" applyAlignment="1" applyProtection="1">
      <alignment horizontal="center" vertical="center" wrapText="1"/>
    </xf>
    <xf numFmtId="0" fontId="26" fillId="5" borderId="35" xfId="50" applyFont="1" applyFill="1" applyBorder="1" applyAlignment="1" applyProtection="1">
      <alignment horizontal="center" vertical="center" wrapText="1"/>
    </xf>
    <xf numFmtId="0" fontId="26" fillId="5" borderId="27" xfId="50" applyNumberFormat="1" applyFont="1" applyFill="1" applyBorder="1" applyAlignment="1" applyProtection="1">
      <alignment horizontal="center" vertical="center" wrapText="1"/>
    </xf>
    <xf numFmtId="176" fontId="26" fillId="5" borderId="48" xfId="50" applyNumberFormat="1" applyFont="1" applyFill="1" applyBorder="1" applyAlignment="1" applyProtection="1">
      <alignment horizontal="center" vertical="center" wrapText="1"/>
    </xf>
    <xf numFmtId="0" fontId="26" fillId="5" borderId="53" xfId="50" applyFont="1" applyFill="1" applyBorder="1" applyAlignment="1" applyProtection="1">
      <alignment horizontal="center" vertical="center" wrapText="1"/>
    </xf>
    <xf numFmtId="0" fontId="26" fillId="22" borderId="35" xfId="50" applyFont="1" applyFill="1" applyBorder="1" applyAlignment="1" applyProtection="1">
      <alignment horizontal="center" vertical="center" wrapText="1"/>
    </xf>
    <xf numFmtId="0" fontId="26" fillId="22" borderId="27" xfId="50" applyNumberFormat="1" applyFont="1" applyFill="1" applyBorder="1" applyAlignment="1" applyProtection="1">
      <alignment horizontal="center" vertical="center" wrapText="1"/>
    </xf>
    <xf numFmtId="176" fontId="26" fillId="22" borderId="48" xfId="50" applyNumberFormat="1" applyFont="1" applyFill="1" applyBorder="1" applyAlignment="1" applyProtection="1">
      <alignment horizontal="center" vertical="center" wrapText="1"/>
    </xf>
    <xf numFmtId="0" fontId="25" fillId="5" borderId="9" xfId="50" applyFont="1" applyFill="1" applyBorder="1" applyAlignment="1" applyProtection="1">
      <alignment horizontal="center" vertical="center" wrapText="1"/>
    </xf>
    <xf numFmtId="0" fontId="35" fillId="5" borderId="8" xfId="50" applyFont="1" applyFill="1" applyBorder="1" applyAlignment="1" applyProtection="1">
      <alignment vertical="center" wrapText="1"/>
    </xf>
    <xf numFmtId="0" fontId="35" fillId="5" borderId="74" xfId="50" applyFont="1" applyFill="1" applyBorder="1" applyAlignment="1" applyProtection="1">
      <alignment vertical="center" wrapText="1"/>
    </xf>
    <xf numFmtId="0" fontId="51" fillId="5" borderId="6" xfId="50" applyFont="1" applyFill="1" applyBorder="1" applyAlignment="1" applyProtection="1">
      <alignment horizontal="right" vertical="center" wrapText="1"/>
    </xf>
    <xf numFmtId="176" fontId="35" fillId="5" borderId="74" xfId="50" applyNumberFormat="1" applyFont="1" applyFill="1" applyBorder="1" applyAlignment="1" applyProtection="1">
      <alignment vertical="center" wrapText="1"/>
    </xf>
    <xf numFmtId="176" fontId="14" fillId="12" borderId="13" xfId="50" applyNumberFormat="1" applyFont="1" applyFill="1" applyBorder="1" applyAlignment="1" applyProtection="1">
      <alignment horizontal="center" vertical="center"/>
    </xf>
    <xf numFmtId="176" fontId="8" fillId="12" borderId="29" xfId="50" applyNumberFormat="1" applyFont="1" applyFill="1" applyBorder="1" applyAlignment="1" applyProtection="1">
      <alignment horizontal="center" vertical="center"/>
    </xf>
    <xf numFmtId="176" fontId="26" fillId="12" borderId="25" xfId="50" applyNumberFormat="1" applyFont="1" applyFill="1" applyBorder="1" applyAlignment="1" applyProtection="1">
      <alignment vertical="center"/>
    </xf>
    <xf numFmtId="176" fontId="40" fillId="7" borderId="0" xfId="50" applyNumberFormat="1" applyFont="1" applyFill="1" applyBorder="1" applyAlignment="1" applyProtection="1">
      <alignment horizontal="center" vertical="center" wrapText="1"/>
    </xf>
    <xf numFmtId="0" fontId="40" fillId="12" borderId="40" xfId="0" applyFont="1" applyFill="1" applyBorder="1" applyAlignment="1">
      <alignment horizontal="center" vertical="center" wrapText="1"/>
    </xf>
    <xf numFmtId="0" fontId="40" fillId="12" borderId="59" xfId="0" applyFont="1" applyFill="1" applyBorder="1" applyAlignment="1">
      <alignment horizontal="center" vertical="center" wrapText="1"/>
    </xf>
    <xf numFmtId="0" fontId="40" fillId="12" borderId="41" xfId="0" applyFont="1" applyFill="1" applyBorder="1" applyAlignment="1">
      <alignment horizontal="center" vertical="center" wrapText="1"/>
    </xf>
    <xf numFmtId="176" fontId="26" fillId="13" borderId="44" xfId="50" applyNumberFormat="1" applyFont="1" applyFill="1" applyBorder="1" applyAlignment="1" applyProtection="1">
      <alignment horizontal="center" vertical="center"/>
    </xf>
    <xf numFmtId="176" fontId="40" fillId="7" borderId="0" xfId="50" applyNumberFormat="1" applyFont="1" applyFill="1" applyBorder="1" applyAlignment="1" applyProtection="1">
      <alignment vertical="center"/>
    </xf>
    <xf numFmtId="176" fontId="26" fillId="13" borderId="19" xfId="50" applyNumberFormat="1" applyFont="1" applyFill="1" applyBorder="1" applyAlignment="1" applyProtection="1">
      <alignment horizontal="center" vertical="center"/>
    </xf>
    <xf numFmtId="176" fontId="52" fillId="7" borderId="0" xfId="50" applyNumberFormat="1" applyFont="1" applyFill="1" applyBorder="1" applyAlignment="1" applyProtection="1">
      <alignment horizontal="center" vertical="center" wrapText="1"/>
    </xf>
    <xf numFmtId="176" fontId="26" fillId="13" borderId="41" xfId="50" applyNumberFormat="1" applyFont="1" applyFill="1" applyBorder="1" applyAlignment="1" applyProtection="1">
      <alignment horizontal="center" vertical="center"/>
    </xf>
    <xf numFmtId="176" fontId="53" fillId="7" borderId="0" xfId="5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76" fontId="48" fillId="14" borderId="19" xfId="0" applyNumberFormat="1" applyFont="1" applyFill="1" applyBorder="1">
      <alignment vertical="center"/>
    </xf>
    <xf numFmtId="176" fontId="48" fillId="14" borderId="40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49" fillId="14" borderId="41" xfId="0" applyNumberFormat="1" applyFont="1" applyFill="1" applyBorder="1">
      <alignment vertical="center"/>
    </xf>
    <xf numFmtId="0" fontId="0" fillId="5" borderId="0" xfId="0" applyFill="1" applyBorder="1">
      <alignment vertical="center"/>
    </xf>
    <xf numFmtId="0" fontId="26" fillId="15" borderId="19" xfId="50" applyFont="1" applyFill="1" applyBorder="1" applyAlignment="1" applyProtection="1">
      <alignment horizontal="center" vertical="center" wrapText="1"/>
    </xf>
    <xf numFmtId="0" fontId="26" fillId="15" borderId="40" xfId="50" applyFont="1" applyFill="1" applyBorder="1" applyAlignment="1" applyProtection="1">
      <alignment horizontal="center" vertical="center" wrapText="1"/>
    </xf>
    <xf numFmtId="0" fontId="26" fillId="15" borderId="59" xfId="50" applyFont="1" applyFill="1" applyBorder="1" applyAlignment="1" applyProtection="1">
      <alignment horizontal="center" vertical="center" wrapText="1"/>
    </xf>
    <xf numFmtId="0" fontId="26" fillId="19" borderId="19" xfId="50" applyFont="1" applyFill="1" applyBorder="1" applyAlignment="1" applyProtection="1">
      <alignment horizontal="center" vertical="center" wrapText="1"/>
    </xf>
    <xf numFmtId="0" fontId="26" fillId="20" borderId="40" xfId="50" applyFont="1" applyFill="1" applyBorder="1" applyAlignment="1" applyProtection="1">
      <alignment horizontal="center" vertical="center" wrapText="1"/>
    </xf>
    <xf numFmtId="0" fontId="26" fillId="21" borderId="59" xfId="50" applyFont="1" applyFill="1" applyBorder="1" applyAlignment="1" applyProtection="1">
      <alignment horizontal="center" vertical="center" wrapText="1"/>
    </xf>
    <xf numFmtId="0" fontId="26" fillId="22" borderId="41" xfId="50" applyFont="1" applyFill="1" applyBorder="1" applyAlignment="1" applyProtection="1">
      <alignment horizontal="center" vertical="center" wrapText="1"/>
    </xf>
    <xf numFmtId="176" fontId="51" fillId="5" borderId="7" xfId="50" applyNumberFormat="1" applyFont="1" applyFill="1" applyBorder="1" applyAlignment="1" applyProtection="1">
      <alignment vertical="center" wrapText="1"/>
    </xf>
    <xf numFmtId="0" fontId="54" fillId="5" borderId="0" xfId="0" applyFont="1" applyFill="1" applyBorder="1">
      <alignment vertical="center"/>
    </xf>
    <xf numFmtId="49" fontId="55" fillId="5" borderId="0" xfId="0" applyNumberFormat="1" applyFont="1" applyFill="1" applyBorder="1" applyAlignment="1">
      <alignment horizontal="center" vertical="center"/>
    </xf>
    <xf numFmtId="0" fontId="56" fillId="5" borderId="0" xfId="0" applyFont="1" applyFill="1">
      <alignment vertical="center"/>
    </xf>
    <xf numFmtId="49" fontId="57" fillId="0" borderId="0" xfId="0" applyNumberFormat="1" applyFont="1" applyFill="1" applyBorder="1">
      <alignment vertical="center"/>
    </xf>
    <xf numFmtId="49" fontId="57" fillId="0" borderId="0" xfId="0" applyNumberFormat="1" applyFont="1" applyFill="1" applyBorder="1" applyAlignment="1">
      <alignment horizontal="center" vertical="center"/>
    </xf>
    <xf numFmtId="0" fontId="54" fillId="0" borderId="0" xfId="0" applyFont="1" applyBorder="1">
      <alignment vertical="center"/>
    </xf>
    <xf numFmtId="0" fontId="54" fillId="0" borderId="0" xfId="0" applyFont="1" applyBorder="1" applyAlignment="1">
      <alignment horizontal="center" vertical="center"/>
    </xf>
    <xf numFmtId="0" fontId="56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49" fontId="25" fillId="0" borderId="0" xfId="0" applyNumberFormat="1" applyFont="1" applyFill="1" applyBorder="1">
      <alignment vertical="center"/>
    </xf>
    <xf numFmtId="0" fontId="56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6"/>
  <sheetViews>
    <sheetView tabSelected="1" zoomScale="110" zoomScaleNormal="110" workbookViewId="0">
      <pane xSplit="1" ySplit="5" topLeftCell="B288" activePane="bottomRight" state="frozen"/>
      <selection/>
      <selection pane="topRight"/>
      <selection pane="bottomLeft"/>
      <selection pane="bottomRight" activeCell="B1" sqref="B1:I3"/>
    </sheetView>
  </sheetViews>
  <sheetFormatPr defaultColWidth="10" defaultRowHeight="13.5"/>
  <cols>
    <col min="1" max="1" width="6" style="319" customWidth="1"/>
    <col min="2" max="2" width="14" customWidth="1"/>
    <col min="3" max="3" width="23.375" style="154" customWidth="1"/>
    <col min="4" max="4" width="15.625" style="154" customWidth="1"/>
    <col min="5" max="5" width="23.25" style="154" customWidth="1"/>
    <col min="6" max="6" width="17.875" customWidth="1"/>
    <col min="7" max="7" width="16.625" style="154" customWidth="1"/>
    <col min="8" max="8" width="16.625" customWidth="1"/>
    <col min="9" max="9" width="21.125" customWidth="1"/>
    <col min="10" max="10" width="4.125" customWidth="1"/>
    <col min="11" max="11" width="4" customWidth="1"/>
    <col min="12" max="12" width="16" customWidth="1"/>
  </cols>
  <sheetData>
    <row r="1" ht="20.25" customHeight="1" spans="1:11">
      <c r="A1" s="320"/>
      <c r="B1" s="321" t="s">
        <v>0</v>
      </c>
      <c r="C1" s="321"/>
      <c r="D1" s="321"/>
      <c r="E1" s="321"/>
      <c r="F1" s="321"/>
      <c r="G1" s="321"/>
      <c r="H1" s="321"/>
      <c r="I1" s="321"/>
      <c r="J1" s="354"/>
      <c r="K1" s="69"/>
    </row>
    <row r="2" ht="26.25" customHeight="1" spans="1:11">
      <c r="A2" s="322"/>
      <c r="B2" s="323"/>
      <c r="C2" s="323"/>
      <c r="D2" s="323"/>
      <c r="E2" s="323"/>
      <c r="F2" s="323"/>
      <c r="G2" s="323"/>
      <c r="H2" s="323"/>
      <c r="I2" s="323"/>
      <c r="J2" s="355"/>
      <c r="K2" s="69"/>
    </row>
    <row r="3" ht="16.5" customHeight="1" spans="1:11">
      <c r="A3" s="324"/>
      <c r="B3" s="323"/>
      <c r="C3" s="323"/>
      <c r="D3" s="323"/>
      <c r="E3" s="323"/>
      <c r="F3" s="323"/>
      <c r="G3" s="323"/>
      <c r="H3" s="323"/>
      <c r="I3" s="323"/>
      <c r="J3" s="185"/>
      <c r="K3" s="69"/>
    </row>
    <row r="4" ht="21" customHeight="1" spans="1:11">
      <c r="A4" s="325"/>
      <c r="B4" s="326" t="s">
        <v>1</v>
      </c>
      <c r="C4" s="326"/>
      <c r="D4" s="327" t="s">
        <v>2</v>
      </c>
      <c r="E4" s="327"/>
      <c r="F4" s="327"/>
      <c r="G4" s="327"/>
      <c r="H4" s="327"/>
      <c r="I4" s="356"/>
      <c r="J4" s="357"/>
      <c r="K4" s="69"/>
    </row>
    <row r="5" ht="22.5" customHeight="1" spans="1:11">
      <c r="A5" s="328" t="s">
        <v>3</v>
      </c>
      <c r="B5" s="162" t="s">
        <v>4</v>
      </c>
      <c r="C5" s="162" t="s">
        <v>5</v>
      </c>
      <c r="D5" s="162" t="s">
        <v>6</v>
      </c>
      <c r="E5" s="329" t="s">
        <v>7</v>
      </c>
      <c r="F5" s="162" t="s">
        <v>8</v>
      </c>
      <c r="G5" s="162" t="s">
        <v>9</v>
      </c>
      <c r="H5" s="330" t="s">
        <v>10</v>
      </c>
      <c r="I5" s="358" t="s">
        <v>11</v>
      </c>
      <c r="J5" s="359"/>
      <c r="K5" s="360"/>
    </row>
    <row r="6" ht="18" customHeight="1" spans="1:11">
      <c r="A6" s="331">
        <v>1</v>
      </c>
      <c r="B6" s="332" t="s">
        <v>12</v>
      </c>
      <c r="C6" s="333" t="s">
        <v>13</v>
      </c>
      <c r="D6" s="334" t="s">
        <v>14</v>
      </c>
      <c r="E6" s="334" t="s">
        <v>15</v>
      </c>
      <c r="F6" s="335"/>
      <c r="G6" s="336">
        <v>1000</v>
      </c>
      <c r="H6" s="337"/>
      <c r="I6" s="361"/>
      <c r="J6" s="362"/>
      <c r="K6" s="360"/>
    </row>
    <row r="7" ht="18" customHeight="1" spans="1:11">
      <c r="A7" s="331">
        <v>2</v>
      </c>
      <c r="B7" s="332" t="s">
        <v>12</v>
      </c>
      <c r="C7" s="334" t="s">
        <v>16</v>
      </c>
      <c r="D7" s="333" t="s">
        <v>17</v>
      </c>
      <c r="E7" s="334" t="s">
        <v>15</v>
      </c>
      <c r="F7" s="338"/>
      <c r="G7" s="339">
        <v>1000</v>
      </c>
      <c r="H7" s="340"/>
      <c r="I7" s="361"/>
      <c r="J7" s="363"/>
      <c r="K7" s="360"/>
    </row>
    <row r="8" ht="18" customHeight="1" spans="1:11">
      <c r="A8" s="331">
        <v>3</v>
      </c>
      <c r="B8" s="332" t="s">
        <v>12</v>
      </c>
      <c r="C8" s="334" t="s">
        <v>18</v>
      </c>
      <c r="D8" s="333" t="s">
        <v>19</v>
      </c>
      <c r="E8" s="334" t="s">
        <v>15</v>
      </c>
      <c r="F8" s="338"/>
      <c r="G8" s="339">
        <v>1000</v>
      </c>
      <c r="H8" s="340"/>
      <c r="I8" s="361"/>
      <c r="J8" s="363"/>
      <c r="K8" s="360"/>
    </row>
    <row r="9" ht="18" customHeight="1" spans="1:11">
      <c r="A9" s="331">
        <v>4</v>
      </c>
      <c r="B9" s="332" t="s">
        <v>12</v>
      </c>
      <c r="C9" s="341" t="s">
        <v>20</v>
      </c>
      <c r="D9" s="341" t="s">
        <v>14</v>
      </c>
      <c r="E9" s="334" t="s">
        <v>15</v>
      </c>
      <c r="F9" s="334"/>
      <c r="G9" s="336">
        <v>1000</v>
      </c>
      <c r="H9" s="339"/>
      <c r="I9" s="364"/>
      <c r="J9" s="363"/>
      <c r="K9" s="360"/>
    </row>
    <row r="10" ht="18" customHeight="1" spans="1:11">
      <c r="A10" s="331">
        <v>5</v>
      </c>
      <c r="B10" s="332" t="s">
        <v>12</v>
      </c>
      <c r="C10" s="334" t="s">
        <v>21</v>
      </c>
      <c r="D10" s="334" t="s">
        <v>22</v>
      </c>
      <c r="E10" s="334" t="s">
        <v>15</v>
      </c>
      <c r="F10" s="334"/>
      <c r="G10" s="336">
        <v>1000</v>
      </c>
      <c r="H10" s="339"/>
      <c r="I10" s="364"/>
      <c r="J10" s="363"/>
      <c r="K10" s="360"/>
    </row>
    <row r="11" ht="18" customHeight="1" spans="1:11">
      <c r="A11" s="331">
        <v>6</v>
      </c>
      <c r="B11" s="332" t="s">
        <v>12</v>
      </c>
      <c r="C11" s="334" t="s">
        <v>23</v>
      </c>
      <c r="D11" s="334" t="s">
        <v>24</v>
      </c>
      <c r="E11" s="334" t="s">
        <v>15</v>
      </c>
      <c r="F11" s="342"/>
      <c r="G11" s="339">
        <v>1000</v>
      </c>
      <c r="H11" s="339"/>
      <c r="I11" s="364"/>
      <c r="J11" s="363"/>
      <c r="K11" s="360"/>
    </row>
    <row r="12" ht="18" customHeight="1" spans="1:11">
      <c r="A12" s="331">
        <v>7</v>
      </c>
      <c r="B12" s="332" t="s">
        <v>25</v>
      </c>
      <c r="C12" s="334" t="s">
        <v>26</v>
      </c>
      <c r="D12" s="334" t="s">
        <v>14</v>
      </c>
      <c r="E12" s="334" t="s">
        <v>15</v>
      </c>
      <c r="F12" s="334"/>
      <c r="G12" s="336">
        <v>1000</v>
      </c>
      <c r="H12" s="336"/>
      <c r="I12" s="364"/>
      <c r="J12" s="363"/>
      <c r="K12" s="360"/>
    </row>
    <row r="13" ht="18" customHeight="1" spans="1:11">
      <c r="A13" s="331">
        <v>8</v>
      </c>
      <c r="B13" s="332" t="s">
        <v>27</v>
      </c>
      <c r="C13" s="334" t="s">
        <v>28</v>
      </c>
      <c r="D13" s="334" t="s">
        <v>17</v>
      </c>
      <c r="E13" s="343" t="s">
        <v>29</v>
      </c>
      <c r="F13" s="342" t="s">
        <v>30</v>
      </c>
      <c r="G13" s="339"/>
      <c r="H13" s="344">
        <v>168</v>
      </c>
      <c r="I13" s="365"/>
      <c r="J13" s="363"/>
      <c r="K13" s="360"/>
    </row>
    <row r="14" ht="18" customHeight="1" spans="1:11">
      <c r="A14" s="331">
        <v>9</v>
      </c>
      <c r="B14" s="332" t="s">
        <v>27</v>
      </c>
      <c r="C14" s="334" t="s">
        <v>31</v>
      </c>
      <c r="D14" s="334" t="s">
        <v>32</v>
      </c>
      <c r="E14" s="343" t="s">
        <v>33</v>
      </c>
      <c r="F14" s="332" t="s">
        <v>34</v>
      </c>
      <c r="G14" s="339"/>
      <c r="H14" s="336">
        <v>128</v>
      </c>
      <c r="I14" s="364"/>
      <c r="J14" s="363"/>
      <c r="K14" s="360"/>
    </row>
    <row r="15" ht="18" customHeight="1" spans="1:11">
      <c r="A15" s="331">
        <v>10</v>
      </c>
      <c r="B15" s="332" t="s">
        <v>27</v>
      </c>
      <c r="C15" s="334" t="s">
        <v>23</v>
      </c>
      <c r="D15" s="333" t="s">
        <v>24</v>
      </c>
      <c r="E15" s="333" t="s">
        <v>35</v>
      </c>
      <c r="F15" s="333" t="s">
        <v>36</v>
      </c>
      <c r="G15" s="339"/>
      <c r="H15" s="336">
        <v>198</v>
      </c>
      <c r="I15" s="364"/>
      <c r="J15" s="363"/>
      <c r="K15" s="360"/>
    </row>
    <row r="16" ht="18" customHeight="1" spans="1:11">
      <c r="A16" s="331">
        <v>11</v>
      </c>
      <c r="B16" s="332" t="s">
        <v>37</v>
      </c>
      <c r="C16" s="334" t="s">
        <v>38</v>
      </c>
      <c r="D16" s="334" t="s">
        <v>39</v>
      </c>
      <c r="E16" s="343" t="s">
        <v>15</v>
      </c>
      <c r="F16" s="334"/>
      <c r="G16" s="339">
        <v>3800</v>
      </c>
      <c r="H16" s="336"/>
      <c r="I16" s="364"/>
      <c r="J16" s="363"/>
      <c r="K16" s="360"/>
    </row>
    <row r="17" ht="18" customHeight="1" spans="1:11">
      <c r="A17" s="331">
        <v>12</v>
      </c>
      <c r="B17" s="332" t="s">
        <v>40</v>
      </c>
      <c r="C17" s="334" t="s">
        <v>41</v>
      </c>
      <c r="D17" s="334" t="s">
        <v>42</v>
      </c>
      <c r="E17" s="343" t="s">
        <v>43</v>
      </c>
      <c r="F17" s="334" t="s">
        <v>44</v>
      </c>
      <c r="G17" s="339"/>
      <c r="H17" s="336">
        <v>239</v>
      </c>
      <c r="I17" s="364"/>
      <c r="J17" s="363"/>
      <c r="K17" s="360"/>
    </row>
    <row r="18" ht="18" customHeight="1" spans="1:11">
      <c r="A18" s="331">
        <v>13</v>
      </c>
      <c r="B18" s="332" t="s">
        <v>40</v>
      </c>
      <c r="C18" s="334" t="s">
        <v>28</v>
      </c>
      <c r="D18" s="334" t="s">
        <v>17</v>
      </c>
      <c r="E18" s="343" t="s">
        <v>45</v>
      </c>
      <c r="F18" s="334" t="s">
        <v>46</v>
      </c>
      <c r="G18" s="339"/>
      <c r="H18" s="336">
        <v>128</v>
      </c>
      <c r="I18" s="364"/>
      <c r="J18" s="363"/>
      <c r="K18" s="360"/>
    </row>
    <row r="19" ht="18" customHeight="1" spans="1:11">
      <c r="A19" s="331">
        <v>14</v>
      </c>
      <c r="B19" s="332" t="s">
        <v>40</v>
      </c>
      <c r="C19" s="334" t="s">
        <v>23</v>
      </c>
      <c r="D19" s="333" t="s">
        <v>24</v>
      </c>
      <c r="E19" s="343" t="s">
        <v>47</v>
      </c>
      <c r="F19" s="334" t="s">
        <v>48</v>
      </c>
      <c r="G19" s="339"/>
      <c r="H19" s="336">
        <v>390</v>
      </c>
      <c r="I19" s="364"/>
      <c r="J19" s="363"/>
      <c r="K19" s="360"/>
    </row>
    <row r="20" ht="18" customHeight="1" spans="1:11">
      <c r="A20" s="331">
        <v>15</v>
      </c>
      <c r="B20" s="332" t="s">
        <v>49</v>
      </c>
      <c r="C20" s="334"/>
      <c r="D20" s="345" t="s">
        <v>50</v>
      </c>
      <c r="E20" s="346"/>
      <c r="F20" s="347"/>
      <c r="G20" s="339"/>
      <c r="H20" s="336"/>
      <c r="I20" s="364">
        <v>-3</v>
      </c>
      <c r="J20" s="363"/>
      <c r="K20" s="360"/>
    </row>
    <row r="21" ht="18" customHeight="1" spans="1:11">
      <c r="A21" s="331">
        <v>16</v>
      </c>
      <c r="B21" s="332" t="s">
        <v>49</v>
      </c>
      <c r="C21" s="334" t="s">
        <v>51</v>
      </c>
      <c r="D21" s="334"/>
      <c r="E21" s="343" t="s">
        <v>15</v>
      </c>
      <c r="F21" s="334"/>
      <c r="G21" s="339">
        <v>200</v>
      </c>
      <c r="H21" s="336"/>
      <c r="I21" s="364"/>
      <c r="J21" s="363"/>
      <c r="K21" s="360"/>
    </row>
    <row r="22" ht="18" customHeight="1" spans="1:11">
      <c r="A22" s="331">
        <v>17</v>
      </c>
      <c r="B22" s="332" t="s">
        <v>52</v>
      </c>
      <c r="C22" s="334"/>
      <c r="D22" s="345" t="s">
        <v>53</v>
      </c>
      <c r="E22" s="346"/>
      <c r="F22" s="347"/>
      <c r="G22" s="339"/>
      <c r="H22" s="336"/>
      <c r="I22" s="364">
        <v>-10</v>
      </c>
      <c r="J22" s="363"/>
      <c r="K22" s="360"/>
    </row>
    <row r="23" ht="18" customHeight="1" spans="1:11">
      <c r="A23" s="331">
        <v>18</v>
      </c>
      <c r="B23" s="332" t="s">
        <v>54</v>
      </c>
      <c r="C23" s="334"/>
      <c r="D23" s="345" t="s">
        <v>55</v>
      </c>
      <c r="E23" s="346"/>
      <c r="F23" s="347"/>
      <c r="G23" s="339"/>
      <c r="H23" s="336"/>
      <c r="I23" s="364">
        <v>-2730</v>
      </c>
      <c r="J23" s="363"/>
      <c r="K23" s="360"/>
    </row>
    <row r="24" ht="18" customHeight="1" spans="1:11">
      <c r="A24" s="331">
        <v>19</v>
      </c>
      <c r="B24" s="332" t="s">
        <v>56</v>
      </c>
      <c r="C24" s="334" t="s">
        <v>57</v>
      </c>
      <c r="D24" s="334" t="s">
        <v>42</v>
      </c>
      <c r="E24" s="334" t="s">
        <v>58</v>
      </c>
      <c r="F24" s="334" t="s">
        <v>59</v>
      </c>
      <c r="G24" s="339"/>
      <c r="H24" s="336">
        <v>258</v>
      </c>
      <c r="I24" s="364"/>
      <c r="J24" s="363"/>
      <c r="K24" s="360"/>
    </row>
    <row r="25" ht="18" customHeight="1" spans="1:11">
      <c r="A25" s="331">
        <v>20</v>
      </c>
      <c r="B25" s="332" t="s">
        <v>56</v>
      </c>
      <c r="C25" s="334" t="s">
        <v>60</v>
      </c>
      <c r="D25" s="334" t="s">
        <v>42</v>
      </c>
      <c r="E25" s="334" t="s">
        <v>61</v>
      </c>
      <c r="F25" s="334" t="s">
        <v>62</v>
      </c>
      <c r="G25" s="339"/>
      <c r="H25" s="336">
        <v>318</v>
      </c>
      <c r="I25" s="364"/>
      <c r="J25" s="363"/>
      <c r="K25" s="360"/>
    </row>
    <row r="26" ht="18" customHeight="1" spans="1:11">
      <c r="A26" s="331">
        <v>21</v>
      </c>
      <c r="B26" s="332" t="s">
        <v>56</v>
      </c>
      <c r="C26" s="334" t="s">
        <v>23</v>
      </c>
      <c r="D26" s="333" t="s">
        <v>24</v>
      </c>
      <c r="E26" s="334" t="s">
        <v>63</v>
      </c>
      <c r="F26" s="334" t="s">
        <v>64</v>
      </c>
      <c r="G26" s="348"/>
      <c r="H26" s="336">
        <v>444</v>
      </c>
      <c r="I26" s="364"/>
      <c r="J26" s="363"/>
      <c r="K26" s="360"/>
    </row>
    <row r="27" ht="18" customHeight="1" spans="1:11">
      <c r="A27" s="331">
        <v>22</v>
      </c>
      <c r="B27" s="332" t="s">
        <v>65</v>
      </c>
      <c r="C27" s="334" t="s">
        <v>66</v>
      </c>
      <c r="D27" s="333" t="s">
        <v>19</v>
      </c>
      <c r="E27" s="334" t="s">
        <v>15</v>
      </c>
      <c r="F27" s="334"/>
      <c r="G27" s="339">
        <v>388</v>
      </c>
      <c r="H27" s="336"/>
      <c r="I27" s="364"/>
      <c r="J27" s="363"/>
      <c r="K27" s="360"/>
    </row>
    <row r="28" ht="18" customHeight="1" spans="1:11">
      <c r="A28" s="331">
        <v>23</v>
      </c>
      <c r="B28" s="332" t="s">
        <v>67</v>
      </c>
      <c r="C28" s="334"/>
      <c r="D28" s="349" t="s">
        <v>68</v>
      </c>
      <c r="E28" s="350"/>
      <c r="F28" s="351"/>
      <c r="G28" s="339"/>
      <c r="H28" s="336"/>
      <c r="I28" s="364">
        <v>-20000</v>
      </c>
      <c r="J28" s="363"/>
      <c r="K28" s="360"/>
    </row>
    <row r="29" ht="18" customHeight="1" spans="1:11">
      <c r="A29" s="331">
        <v>24</v>
      </c>
      <c r="B29" s="332" t="s">
        <v>69</v>
      </c>
      <c r="C29" s="334" t="s">
        <v>70</v>
      </c>
      <c r="D29" s="333"/>
      <c r="E29" s="343" t="s">
        <v>15</v>
      </c>
      <c r="F29" s="334"/>
      <c r="G29" s="339">
        <v>200</v>
      </c>
      <c r="H29" s="336"/>
      <c r="I29" s="364"/>
      <c r="J29" s="363"/>
      <c r="K29" s="360"/>
    </row>
    <row r="30" ht="18" customHeight="1" spans="1:11">
      <c r="A30" s="331">
        <v>25</v>
      </c>
      <c r="B30" s="332" t="s">
        <v>69</v>
      </c>
      <c r="C30" s="334"/>
      <c r="D30" s="345" t="s">
        <v>71</v>
      </c>
      <c r="E30" s="346"/>
      <c r="F30" s="347"/>
      <c r="G30" s="339"/>
      <c r="H30" s="336"/>
      <c r="I30" s="364">
        <v>-200</v>
      </c>
      <c r="J30" s="363"/>
      <c r="K30" s="360"/>
    </row>
    <row r="31" ht="18" customHeight="1" spans="1:11">
      <c r="A31" s="331">
        <v>26</v>
      </c>
      <c r="B31" s="332" t="s">
        <v>69</v>
      </c>
      <c r="C31" s="334"/>
      <c r="D31" s="345" t="s">
        <v>72</v>
      </c>
      <c r="E31" s="346"/>
      <c r="F31" s="347"/>
      <c r="G31" s="339"/>
      <c r="H31" s="336"/>
      <c r="I31" s="364">
        <v>-100</v>
      </c>
      <c r="J31" s="363"/>
      <c r="K31" s="360"/>
    </row>
    <row r="32" ht="18" customHeight="1" spans="1:11">
      <c r="A32" s="331">
        <v>27</v>
      </c>
      <c r="B32" s="332" t="s">
        <v>69</v>
      </c>
      <c r="C32" s="334" t="s">
        <v>41</v>
      </c>
      <c r="D32" s="352" t="s">
        <v>42</v>
      </c>
      <c r="E32" s="334" t="s">
        <v>15</v>
      </c>
      <c r="F32" s="353"/>
      <c r="G32" s="339">
        <v>1000</v>
      </c>
      <c r="H32" s="336"/>
      <c r="I32" s="364"/>
      <c r="J32" s="363"/>
      <c r="K32" s="360"/>
    </row>
    <row r="33" ht="18" customHeight="1" spans="1:11">
      <c r="A33" s="331">
        <v>28</v>
      </c>
      <c r="B33" s="332" t="s">
        <v>69</v>
      </c>
      <c r="C33" s="334" t="s">
        <v>73</v>
      </c>
      <c r="D33" s="352"/>
      <c r="E33" s="334" t="s">
        <v>15</v>
      </c>
      <c r="F33" s="353"/>
      <c r="G33" s="339">
        <v>300</v>
      </c>
      <c r="H33" s="336"/>
      <c r="I33" s="364"/>
      <c r="J33" s="363"/>
      <c r="K33" s="360"/>
    </row>
    <row r="34" ht="18" customHeight="1" spans="1:11">
      <c r="A34" s="331">
        <v>29</v>
      </c>
      <c r="B34" s="332" t="s">
        <v>69</v>
      </c>
      <c r="C34" s="334" t="s">
        <v>74</v>
      </c>
      <c r="D34" s="352"/>
      <c r="E34" s="334" t="s">
        <v>15</v>
      </c>
      <c r="F34" s="353"/>
      <c r="G34" s="339">
        <v>500</v>
      </c>
      <c r="H34" s="336"/>
      <c r="I34" s="364"/>
      <c r="J34" s="363"/>
      <c r="K34" s="360"/>
    </row>
    <row r="35" ht="18" customHeight="1" spans="1:11">
      <c r="A35" s="331">
        <v>30</v>
      </c>
      <c r="B35" s="332" t="s">
        <v>69</v>
      </c>
      <c r="C35" s="334" t="s">
        <v>75</v>
      </c>
      <c r="D35" s="352" t="s">
        <v>19</v>
      </c>
      <c r="E35" s="334" t="s">
        <v>15</v>
      </c>
      <c r="F35" s="353"/>
      <c r="G35" s="339">
        <v>16800</v>
      </c>
      <c r="H35" s="336"/>
      <c r="I35" s="364"/>
      <c r="J35" s="363"/>
      <c r="K35" s="360"/>
    </row>
    <row r="36" ht="18" customHeight="1" spans="1:11">
      <c r="A36" s="331">
        <v>31</v>
      </c>
      <c r="B36" s="332" t="s">
        <v>69</v>
      </c>
      <c r="C36" s="334" t="s">
        <v>76</v>
      </c>
      <c r="D36" s="352" t="s">
        <v>19</v>
      </c>
      <c r="E36" s="334" t="s">
        <v>15</v>
      </c>
      <c r="F36" s="353"/>
      <c r="G36" s="339">
        <v>2000</v>
      </c>
      <c r="H36" s="336"/>
      <c r="I36" s="364"/>
      <c r="J36" s="363"/>
      <c r="K36" s="360"/>
    </row>
    <row r="37" ht="18" customHeight="1" spans="1:11">
      <c r="A37" s="331">
        <v>32</v>
      </c>
      <c r="B37" s="332" t="s">
        <v>69</v>
      </c>
      <c r="C37" s="334" t="s">
        <v>77</v>
      </c>
      <c r="D37" s="352" t="s">
        <v>78</v>
      </c>
      <c r="E37" s="334" t="s">
        <v>15</v>
      </c>
      <c r="F37" s="353"/>
      <c r="G37" s="339">
        <v>666</v>
      </c>
      <c r="H37" s="336"/>
      <c r="I37" s="364"/>
      <c r="J37" s="363"/>
      <c r="K37" s="360"/>
    </row>
    <row r="38" ht="18" customHeight="1" spans="1:11">
      <c r="A38" s="331">
        <v>33</v>
      </c>
      <c r="B38" s="332" t="s">
        <v>69</v>
      </c>
      <c r="C38" s="334" t="s">
        <v>79</v>
      </c>
      <c r="D38" s="352" t="s">
        <v>80</v>
      </c>
      <c r="E38" s="334" t="s">
        <v>15</v>
      </c>
      <c r="F38" s="353"/>
      <c r="G38" s="339">
        <v>3888</v>
      </c>
      <c r="H38" s="336"/>
      <c r="I38" s="364"/>
      <c r="J38" s="363"/>
      <c r="K38" s="360"/>
    </row>
    <row r="39" ht="18" customHeight="1" spans="1:11">
      <c r="A39" s="331">
        <v>34</v>
      </c>
      <c r="B39" s="332" t="s">
        <v>69</v>
      </c>
      <c r="C39" s="334" t="s">
        <v>81</v>
      </c>
      <c r="D39" s="352"/>
      <c r="E39" s="334" t="s">
        <v>15</v>
      </c>
      <c r="F39" s="353"/>
      <c r="G39" s="339">
        <v>12888</v>
      </c>
      <c r="H39" s="336"/>
      <c r="I39" s="364"/>
      <c r="J39" s="363"/>
      <c r="K39" s="360"/>
    </row>
    <row r="40" ht="18" customHeight="1" spans="1:11">
      <c r="A40" s="331">
        <v>35</v>
      </c>
      <c r="B40" s="332" t="s">
        <v>69</v>
      </c>
      <c r="C40" s="334" t="s">
        <v>82</v>
      </c>
      <c r="D40" s="352"/>
      <c r="E40" s="334" t="s">
        <v>15</v>
      </c>
      <c r="F40" s="353"/>
      <c r="G40" s="339">
        <v>1000</v>
      </c>
      <c r="H40" s="336"/>
      <c r="I40" s="364"/>
      <c r="J40" s="363"/>
      <c r="K40" s="360"/>
    </row>
    <row r="41" ht="18" customHeight="1" spans="1:11">
      <c r="A41" s="331">
        <v>36</v>
      </c>
      <c r="B41" s="332" t="s">
        <v>69</v>
      </c>
      <c r="C41" s="334" t="s">
        <v>83</v>
      </c>
      <c r="D41" s="352" t="s">
        <v>84</v>
      </c>
      <c r="E41" s="334" t="s">
        <v>15</v>
      </c>
      <c r="F41" s="353"/>
      <c r="G41" s="339">
        <v>2666</v>
      </c>
      <c r="H41" s="336"/>
      <c r="I41" s="364"/>
      <c r="J41" s="363"/>
      <c r="K41" s="360"/>
    </row>
    <row r="42" ht="18" customHeight="1" spans="1:11">
      <c r="A42" s="331">
        <v>37</v>
      </c>
      <c r="B42" s="332" t="s">
        <v>69</v>
      </c>
      <c r="C42" s="334" t="s">
        <v>85</v>
      </c>
      <c r="D42" s="352" t="s">
        <v>24</v>
      </c>
      <c r="E42" s="334" t="s">
        <v>15</v>
      </c>
      <c r="F42" s="353"/>
      <c r="G42" s="339">
        <v>3888</v>
      </c>
      <c r="H42" s="336"/>
      <c r="I42" s="364"/>
      <c r="J42" s="363"/>
      <c r="K42" s="360"/>
    </row>
    <row r="43" ht="18" customHeight="1" spans="1:11">
      <c r="A43" s="331">
        <v>38</v>
      </c>
      <c r="B43" s="332" t="s">
        <v>69</v>
      </c>
      <c r="C43" s="334" t="s">
        <v>86</v>
      </c>
      <c r="D43" s="352" t="s">
        <v>87</v>
      </c>
      <c r="E43" s="334" t="s">
        <v>15</v>
      </c>
      <c r="F43" s="353"/>
      <c r="G43" s="339">
        <v>1000</v>
      </c>
      <c r="H43" s="336"/>
      <c r="I43" s="364"/>
      <c r="J43" s="363"/>
      <c r="K43" s="360"/>
    </row>
    <row r="44" ht="18" customHeight="1" spans="1:11">
      <c r="A44" s="331">
        <v>39</v>
      </c>
      <c r="B44" s="332" t="s">
        <v>69</v>
      </c>
      <c r="C44" s="334" t="s">
        <v>88</v>
      </c>
      <c r="D44" s="352" t="s">
        <v>89</v>
      </c>
      <c r="E44" s="334" t="s">
        <v>15</v>
      </c>
      <c r="F44" s="353"/>
      <c r="G44" s="339">
        <v>1000</v>
      </c>
      <c r="H44" s="336"/>
      <c r="I44" s="364"/>
      <c r="J44" s="363"/>
      <c r="K44" s="360"/>
    </row>
    <row r="45" ht="18" customHeight="1" spans="1:11">
      <c r="A45" s="331">
        <v>40</v>
      </c>
      <c r="B45" s="332" t="s">
        <v>69</v>
      </c>
      <c r="C45" s="334" t="s">
        <v>90</v>
      </c>
      <c r="D45" s="352" t="s">
        <v>91</v>
      </c>
      <c r="E45" s="334" t="s">
        <v>15</v>
      </c>
      <c r="F45" s="353"/>
      <c r="G45" s="339">
        <v>200</v>
      </c>
      <c r="H45" s="336"/>
      <c r="I45" s="364"/>
      <c r="J45" s="363"/>
      <c r="K45" s="360"/>
    </row>
    <row r="46" ht="18" customHeight="1" spans="1:11">
      <c r="A46" s="331">
        <v>41</v>
      </c>
      <c r="B46" s="332" t="s">
        <v>69</v>
      </c>
      <c r="C46" s="334" t="s">
        <v>92</v>
      </c>
      <c r="D46" s="352"/>
      <c r="E46" s="334" t="s">
        <v>15</v>
      </c>
      <c r="F46" s="353"/>
      <c r="G46" s="339">
        <v>200</v>
      </c>
      <c r="H46" s="336"/>
      <c r="I46" s="364"/>
      <c r="J46" s="363"/>
      <c r="K46" s="360"/>
    </row>
    <row r="47" ht="18" customHeight="1" spans="1:11">
      <c r="A47" s="331">
        <v>42</v>
      </c>
      <c r="B47" s="332" t="s">
        <v>69</v>
      </c>
      <c r="C47" s="334" t="s">
        <v>93</v>
      </c>
      <c r="D47" s="352"/>
      <c r="E47" s="334" t="s">
        <v>15</v>
      </c>
      <c r="F47" s="353"/>
      <c r="G47" s="339">
        <v>2899</v>
      </c>
      <c r="H47" s="336"/>
      <c r="I47" s="364"/>
      <c r="J47" s="363"/>
      <c r="K47" s="360"/>
    </row>
    <row r="48" ht="18" customHeight="1" spans="1:11">
      <c r="A48" s="331">
        <v>43</v>
      </c>
      <c r="B48" s="332" t="s">
        <v>69</v>
      </c>
      <c r="C48" s="334" t="s">
        <v>94</v>
      </c>
      <c r="D48" s="352" t="s">
        <v>42</v>
      </c>
      <c r="E48" s="334" t="s">
        <v>15</v>
      </c>
      <c r="F48" s="353"/>
      <c r="G48" s="339">
        <v>1000</v>
      </c>
      <c r="H48" s="336"/>
      <c r="I48" s="364"/>
      <c r="J48" s="363"/>
      <c r="K48" s="360"/>
    </row>
    <row r="49" ht="18" customHeight="1" spans="1:11">
      <c r="A49" s="331">
        <v>44</v>
      </c>
      <c r="B49" s="332" t="s">
        <v>69</v>
      </c>
      <c r="C49" s="334" t="s">
        <v>95</v>
      </c>
      <c r="D49" s="352" t="s">
        <v>91</v>
      </c>
      <c r="E49" s="334" t="s">
        <v>15</v>
      </c>
      <c r="F49" s="353"/>
      <c r="G49" s="339">
        <v>200</v>
      </c>
      <c r="H49" s="336"/>
      <c r="I49" s="364"/>
      <c r="J49" s="363"/>
      <c r="K49" s="360"/>
    </row>
    <row r="50" ht="18" customHeight="1" spans="1:11">
      <c r="A50" s="331">
        <v>45</v>
      </c>
      <c r="B50" s="332" t="s">
        <v>69</v>
      </c>
      <c r="C50" s="334" t="s">
        <v>96</v>
      </c>
      <c r="D50" s="352"/>
      <c r="E50" s="334" t="s">
        <v>15</v>
      </c>
      <c r="F50" s="353"/>
      <c r="G50" s="339">
        <v>600</v>
      </c>
      <c r="H50" s="336"/>
      <c r="I50" s="364"/>
      <c r="J50" s="363"/>
      <c r="K50" s="360"/>
    </row>
    <row r="51" ht="18" customHeight="1" spans="1:11">
      <c r="A51" s="331">
        <v>46</v>
      </c>
      <c r="B51" s="332" t="s">
        <v>69</v>
      </c>
      <c r="C51" s="334" t="s">
        <v>97</v>
      </c>
      <c r="D51" s="352" t="s">
        <v>91</v>
      </c>
      <c r="E51" s="334" t="s">
        <v>15</v>
      </c>
      <c r="F51" s="353"/>
      <c r="G51" s="339">
        <v>300</v>
      </c>
      <c r="H51" s="336"/>
      <c r="I51" s="364"/>
      <c r="J51" s="363"/>
      <c r="K51" s="360"/>
    </row>
    <row r="52" ht="18" customHeight="1" spans="1:11">
      <c r="A52" s="331">
        <v>47</v>
      </c>
      <c r="B52" s="332" t="s">
        <v>69</v>
      </c>
      <c r="C52" s="334" t="s">
        <v>98</v>
      </c>
      <c r="D52" s="352"/>
      <c r="E52" s="334" t="s">
        <v>15</v>
      </c>
      <c r="F52" s="353"/>
      <c r="G52" s="339">
        <v>500</v>
      </c>
      <c r="H52" s="336"/>
      <c r="I52" s="364"/>
      <c r="J52" s="363"/>
      <c r="K52" s="360"/>
    </row>
    <row r="53" ht="18" customHeight="1" spans="1:11">
      <c r="A53" s="331">
        <v>48</v>
      </c>
      <c r="B53" s="332" t="s">
        <v>69</v>
      </c>
      <c r="C53" s="334" t="s">
        <v>99</v>
      </c>
      <c r="D53" s="352" t="s">
        <v>100</v>
      </c>
      <c r="E53" s="334" t="s">
        <v>15</v>
      </c>
      <c r="F53" s="353"/>
      <c r="G53" s="339">
        <v>666</v>
      </c>
      <c r="H53" s="336"/>
      <c r="I53" s="364"/>
      <c r="J53" s="363"/>
      <c r="K53" s="360"/>
    </row>
    <row r="54" ht="18" customHeight="1" spans="1:11">
      <c r="A54" s="331">
        <v>49</v>
      </c>
      <c r="B54" s="332" t="s">
        <v>69</v>
      </c>
      <c r="C54" s="334" t="s">
        <v>101</v>
      </c>
      <c r="D54" s="352" t="s">
        <v>91</v>
      </c>
      <c r="E54" s="334" t="s">
        <v>15</v>
      </c>
      <c r="F54" s="353"/>
      <c r="G54" s="339">
        <v>500</v>
      </c>
      <c r="H54" s="336"/>
      <c r="I54" s="364"/>
      <c r="J54" s="363"/>
      <c r="K54" s="360"/>
    </row>
    <row r="55" ht="18" customHeight="1" spans="1:11">
      <c r="A55" s="331">
        <v>50</v>
      </c>
      <c r="B55" s="332" t="s">
        <v>102</v>
      </c>
      <c r="C55" s="334" t="s">
        <v>103</v>
      </c>
      <c r="D55" s="352"/>
      <c r="E55" s="334" t="s">
        <v>15</v>
      </c>
      <c r="F55" s="353"/>
      <c r="G55" s="339">
        <v>1000</v>
      </c>
      <c r="H55" s="336"/>
      <c r="I55" s="364"/>
      <c r="J55" s="363"/>
      <c r="K55" s="360"/>
    </row>
    <row r="56" ht="18" customHeight="1" spans="1:11">
      <c r="A56" s="331">
        <v>51</v>
      </c>
      <c r="B56" s="332" t="s">
        <v>102</v>
      </c>
      <c r="C56" s="334" t="s">
        <v>104</v>
      </c>
      <c r="D56" s="352" t="s">
        <v>19</v>
      </c>
      <c r="E56" s="334" t="s">
        <v>15</v>
      </c>
      <c r="F56" s="353"/>
      <c r="G56" s="339">
        <v>10000</v>
      </c>
      <c r="H56" s="336"/>
      <c r="I56" s="364"/>
      <c r="J56" s="363"/>
      <c r="K56" s="360"/>
    </row>
    <row r="57" ht="18" customHeight="1" spans="1:11">
      <c r="A57" s="331">
        <v>52</v>
      </c>
      <c r="B57" s="332" t="s">
        <v>102</v>
      </c>
      <c r="C57" s="334" t="s">
        <v>105</v>
      </c>
      <c r="D57" s="352" t="s">
        <v>106</v>
      </c>
      <c r="E57" s="334" t="s">
        <v>15</v>
      </c>
      <c r="F57" s="353"/>
      <c r="G57" s="339">
        <v>1000</v>
      </c>
      <c r="H57" s="336"/>
      <c r="I57" s="364"/>
      <c r="J57" s="363"/>
      <c r="K57" s="360"/>
    </row>
    <row r="58" ht="18" customHeight="1" spans="1:11">
      <c r="A58" s="331">
        <v>53</v>
      </c>
      <c r="B58" s="332" t="s">
        <v>102</v>
      </c>
      <c r="C58" s="334" t="s">
        <v>107</v>
      </c>
      <c r="D58" s="352"/>
      <c r="E58" s="334" t="s">
        <v>15</v>
      </c>
      <c r="F58" s="353"/>
      <c r="G58" s="339">
        <v>388</v>
      </c>
      <c r="H58" s="336"/>
      <c r="I58" s="364"/>
      <c r="J58" s="363"/>
      <c r="K58" s="360"/>
    </row>
    <row r="59" ht="18" customHeight="1" spans="1:11">
      <c r="A59" s="331">
        <v>54</v>
      </c>
      <c r="B59" s="332" t="s">
        <v>108</v>
      </c>
      <c r="C59" s="334" t="s">
        <v>109</v>
      </c>
      <c r="D59" s="352" t="s">
        <v>19</v>
      </c>
      <c r="E59" s="334" t="s">
        <v>15</v>
      </c>
      <c r="F59" s="353"/>
      <c r="G59" s="339">
        <v>1000</v>
      </c>
      <c r="H59" s="336"/>
      <c r="I59" s="364"/>
      <c r="J59" s="363"/>
      <c r="K59" s="360"/>
    </row>
    <row r="60" ht="18" customHeight="1" spans="1:11">
      <c r="A60" s="331">
        <v>55</v>
      </c>
      <c r="B60" s="332" t="s">
        <v>108</v>
      </c>
      <c r="C60" s="334" t="s">
        <v>110</v>
      </c>
      <c r="D60" s="352"/>
      <c r="E60" s="334" t="s">
        <v>15</v>
      </c>
      <c r="F60" s="353"/>
      <c r="G60" s="339">
        <v>1000</v>
      </c>
      <c r="H60" s="336"/>
      <c r="I60" s="364"/>
      <c r="J60" s="363"/>
      <c r="K60" s="360"/>
    </row>
    <row r="61" ht="18" customHeight="1" spans="1:11">
      <c r="A61" s="331">
        <v>56</v>
      </c>
      <c r="B61" s="332" t="s">
        <v>108</v>
      </c>
      <c r="C61" s="334" t="s">
        <v>111</v>
      </c>
      <c r="D61" s="352" t="s">
        <v>42</v>
      </c>
      <c r="E61" s="334" t="s">
        <v>15</v>
      </c>
      <c r="F61" s="353"/>
      <c r="G61" s="339">
        <v>1000</v>
      </c>
      <c r="H61" s="336"/>
      <c r="I61" s="364"/>
      <c r="J61" s="363"/>
      <c r="K61" s="360"/>
    </row>
    <row r="62" ht="18" customHeight="1" spans="1:11">
      <c r="A62" s="331">
        <v>57</v>
      </c>
      <c r="B62" s="332" t="s">
        <v>108</v>
      </c>
      <c r="C62" s="334" t="s">
        <v>112</v>
      </c>
      <c r="D62" s="352" t="s">
        <v>42</v>
      </c>
      <c r="E62" s="334" t="s">
        <v>15</v>
      </c>
      <c r="F62" s="353"/>
      <c r="G62" s="339">
        <v>200</v>
      </c>
      <c r="H62" s="336"/>
      <c r="I62" s="364"/>
      <c r="J62" s="363"/>
      <c r="K62" s="360"/>
    </row>
    <row r="63" ht="18" customHeight="1" spans="1:11">
      <c r="A63" s="331">
        <v>58</v>
      </c>
      <c r="B63" s="332" t="s">
        <v>108</v>
      </c>
      <c r="C63" s="334" t="s">
        <v>113</v>
      </c>
      <c r="D63" s="352" t="s">
        <v>114</v>
      </c>
      <c r="E63" s="334" t="s">
        <v>15</v>
      </c>
      <c r="F63" s="353"/>
      <c r="G63" s="339">
        <v>1680</v>
      </c>
      <c r="H63" s="336"/>
      <c r="I63" s="364"/>
      <c r="J63" s="363"/>
      <c r="K63" s="360"/>
    </row>
    <row r="64" ht="18" customHeight="1" spans="1:11">
      <c r="A64" s="331">
        <v>59</v>
      </c>
      <c r="B64" s="332" t="s">
        <v>108</v>
      </c>
      <c r="C64" s="334" t="s">
        <v>115</v>
      </c>
      <c r="D64" s="352"/>
      <c r="E64" s="334" t="s">
        <v>15</v>
      </c>
      <c r="F64" s="353"/>
      <c r="G64" s="339">
        <v>1000</v>
      </c>
      <c r="H64" s="336"/>
      <c r="I64" s="364"/>
      <c r="J64" s="363"/>
      <c r="K64" s="360"/>
    </row>
    <row r="65" ht="18" customHeight="1" spans="1:11">
      <c r="A65" s="331">
        <v>60</v>
      </c>
      <c r="B65" s="332" t="s">
        <v>108</v>
      </c>
      <c r="C65" s="334" t="s">
        <v>116</v>
      </c>
      <c r="D65" s="352" t="s">
        <v>117</v>
      </c>
      <c r="E65" s="334" t="s">
        <v>15</v>
      </c>
      <c r="F65" s="353"/>
      <c r="G65" s="339">
        <v>1000</v>
      </c>
      <c r="H65" s="336"/>
      <c r="I65" s="364"/>
      <c r="J65" s="363"/>
      <c r="K65" s="360"/>
    </row>
    <row r="66" ht="18" customHeight="1" spans="1:11">
      <c r="A66" s="331">
        <v>61</v>
      </c>
      <c r="B66" s="332" t="s">
        <v>108</v>
      </c>
      <c r="C66" s="334" t="s">
        <v>41</v>
      </c>
      <c r="D66" s="352" t="s">
        <v>42</v>
      </c>
      <c r="E66" s="334" t="s">
        <v>118</v>
      </c>
      <c r="F66" s="353" t="s">
        <v>119</v>
      </c>
      <c r="G66" s="339"/>
      <c r="H66" s="336">
        <v>128</v>
      </c>
      <c r="I66" s="364"/>
      <c r="J66" s="363"/>
      <c r="K66" s="360"/>
    </row>
    <row r="67" ht="18" customHeight="1" spans="1:11">
      <c r="A67" s="331">
        <v>62</v>
      </c>
      <c r="B67" s="332" t="s">
        <v>108</v>
      </c>
      <c r="C67" s="334" t="s">
        <v>66</v>
      </c>
      <c r="D67" s="352" t="s">
        <v>19</v>
      </c>
      <c r="E67" s="334" t="s">
        <v>120</v>
      </c>
      <c r="F67" s="353" t="s">
        <v>121</v>
      </c>
      <c r="G67" s="339"/>
      <c r="H67" s="336">
        <v>139</v>
      </c>
      <c r="I67" s="364"/>
      <c r="J67" s="363"/>
      <c r="K67" s="360"/>
    </row>
    <row r="68" ht="18" customHeight="1" spans="1:11">
      <c r="A68" s="331">
        <v>63</v>
      </c>
      <c r="B68" s="332" t="s">
        <v>108</v>
      </c>
      <c r="C68" s="334" t="s">
        <v>31</v>
      </c>
      <c r="D68" s="352" t="s">
        <v>32</v>
      </c>
      <c r="E68" s="334" t="s">
        <v>122</v>
      </c>
      <c r="F68" s="353" t="s">
        <v>119</v>
      </c>
      <c r="G68" s="339"/>
      <c r="H68" s="336">
        <v>128</v>
      </c>
      <c r="I68" s="364"/>
      <c r="J68" s="363"/>
      <c r="K68" s="360"/>
    </row>
    <row r="69" ht="18" customHeight="1" spans="1:11">
      <c r="A69" s="331">
        <v>64</v>
      </c>
      <c r="B69" s="332" t="s">
        <v>123</v>
      </c>
      <c r="C69" s="334" t="s">
        <v>124</v>
      </c>
      <c r="D69" s="352" t="s">
        <v>42</v>
      </c>
      <c r="E69" s="334" t="s">
        <v>15</v>
      </c>
      <c r="F69" s="353"/>
      <c r="G69" s="339">
        <v>6888</v>
      </c>
      <c r="H69" s="336"/>
      <c r="I69" s="364"/>
      <c r="J69" s="363"/>
      <c r="K69" s="360"/>
    </row>
    <row r="70" ht="18" customHeight="1" spans="1:11">
      <c r="A70" s="331">
        <v>65</v>
      </c>
      <c r="B70" s="332" t="s">
        <v>123</v>
      </c>
      <c r="C70" s="334" t="s">
        <v>125</v>
      </c>
      <c r="D70" s="352" t="s">
        <v>126</v>
      </c>
      <c r="E70" s="334" t="s">
        <v>15</v>
      </c>
      <c r="F70" s="353"/>
      <c r="G70" s="339">
        <v>3000</v>
      </c>
      <c r="H70" s="336"/>
      <c r="I70" s="364"/>
      <c r="J70" s="363"/>
      <c r="K70" s="360"/>
    </row>
    <row r="71" ht="18" customHeight="1" spans="1:11">
      <c r="A71" s="331">
        <v>66</v>
      </c>
      <c r="B71" s="332" t="s">
        <v>123</v>
      </c>
      <c r="C71" s="334" t="s">
        <v>127</v>
      </c>
      <c r="D71" s="352" t="s">
        <v>128</v>
      </c>
      <c r="E71" s="334" t="s">
        <v>15</v>
      </c>
      <c r="F71" s="353"/>
      <c r="G71" s="339">
        <v>3888</v>
      </c>
      <c r="H71" s="336"/>
      <c r="I71" s="364"/>
      <c r="J71" s="363"/>
      <c r="K71" s="360"/>
    </row>
    <row r="72" ht="18" customHeight="1" spans="1:11">
      <c r="A72" s="331">
        <v>67</v>
      </c>
      <c r="B72" s="332" t="s">
        <v>123</v>
      </c>
      <c r="C72" s="334" t="s">
        <v>129</v>
      </c>
      <c r="D72" s="352"/>
      <c r="E72" s="334" t="s">
        <v>15</v>
      </c>
      <c r="F72" s="353"/>
      <c r="G72" s="339">
        <v>200</v>
      </c>
      <c r="H72" s="336"/>
      <c r="I72" s="364"/>
      <c r="J72" s="363"/>
      <c r="K72" s="360"/>
    </row>
    <row r="73" ht="18" customHeight="1" spans="1:11">
      <c r="A73" s="331">
        <v>68</v>
      </c>
      <c r="B73" s="332" t="s">
        <v>130</v>
      </c>
      <c r="C73" s="334" t="s">
        <v>131</v>
      </c>
      <c r="D73" s="334" t="s">
        <v>132</v>
      </c>
      <c r="E73" s="334" t="s">
        <v>15</v>
      </c>
      <c r="F73" s="353"/>
      <c r="G73" s="339">
        <v>200</v>
      </c>
      <c r="H73" s="336"/>
      <c r="I73" s="364"/>
      <c r="J73" s="363"/>
      <c r="K73" s="360"/>
    </row>
    <row r="74" ht="18" customHeight="1" spans="1:11">
      <c r="A74" s="331">
        <v>69</v>
      </c>
      <c r="B74" s="332" t="s">
        <v>130</v>
      </c>
      <c r="C74" s="334" t="s">
        <v>133</v>
      </c>
      <c r="D74" s="334" t="s">
        <v>132</v>
      </c>
      <c r="E74" s="334" t="s">
        <v>15</v>
      </c>
      <c r="F74" s="353"/>
      <c r="G74" s="339">
        <v>200</v>
      </c>
      <c r="H74" s="336"/>
      <c r="I74" s="364"/>
      <c r="J74" s="363"/>
      <c r="K74" s="360"/>
    </row>
    <row r="75" ht="18" customHeight="1" spans="1:11">
      <c r="A75" s="331">
        <v>70</v>
      </c>
      <c r="B75" s="332" t="s">
        <v>130</v>
      </c>
      <c r="C75" s="334" t="s">
        <v>134</v>
      </c>
      <c r="D75" s="352" t="s">
        <v>17</v>
      </c>
      <c r="E75" s="334" t="s">
        <v>15</v>
      </c>
      <c r="F75" s="353"/>
      <c r="G75" s="339">
        <v>200</v>
      </c>
      <c r="H75" s="336"/>
      <c r="I75" s="364"/>
      <c r="J75" s="363"/>
      <c r="K75" s="360"/>
    </row>
    <row r="76" ht="18" customHeight="1" spans="1:11">
      <c r="A76" s="331">
        <v>71</v>
      </c>
      <c r="B76" s="332" t="s">
        <v>130</v>
      </c>
      <c r="C76" s="334" t="s">
        <v>135</v>
      </c>
      <c r="D76" s="352" t="s">
        <v>132</v>
      </c>
      <c r="E76" s="334" t="s">
        <v>15</v>
      </c>
      <c r="F76" s="353"/>
      <c r="G76" s="339">
        <v>3888</v>
      </c>
      <c r="H76" s="336"/>
      <c r="I76" s="364"/>
      <c r="J76" s="363"/>
      <c r="K76" s="360"/>
    </row>
    <row r="77" ht="18" customHeight="1" spans="1:11">
      <c r="A77" s="331">
        <v>72</v>
      </c>
      <c r="B77" s="332" t="s">
        <v>130</v>
      </c>
      <c r="C77" s="334" t="s">
        <v>136</v>
      </c>
      <c r="D77" s="352" t="s">
        <v>42</v>
      </c>
      <c r="E77" s="334" t="s">
        <v>15</v>
      </c>
      <c r="F77" s="353"/>
      <c r="G77" s="339">
        <v>800</v>
      </c>
      <c r="H77" s="336"/>
      <c r="I77" s="364"/>
      <c r="J77" s="363"/>
      <c r="K77" s="360"/>
    </row>
    <row r="78" ht="18" customHeight="1" spans="1:11">
      <c r="A78" s="331">
        <v>73</v>
      </c>
      <c r="B78" s="332" t="s">
        <v>130</v>
      </c>
      <c r="C78" s="334" t="s">
        <v>137</v>
      </c>
      <c r="D78" s="352" t="s">
        <v>17</v>
      </c>
      <c r="E78" s="334" t="s">
        <v>15</v>
      </c>
      <c r="F78" s="353"/>
      <c r="G78" s="339">
        <v>3888</v>
      </c>
      <c r="H78" s="336"/>
      <c r="I78" s="364"/>
      <c r="J78" s="363"/>
      <c r="K78" s="360"/>
    </row>
    <row r="79" ht="18" customHeight="1" spans="1:11">
      <c r="A79" s="331">
        <v>74</v>
      </c>
      <c r="B79" s="332" t="s">
        <v>130</v>
      </c>
      <c r="C79" s="334" t="s">
        <v>138</v>
      </c>
      <c r="D79" s="352" t="s">
        <v>128</v>
      </c>
      <c r="E79" s="334" t="s">
        <v>15</v>
      </c>
      <c r="F79" s="353"/>
      <c r="G79" s="339">
        <v>2000</v>
      </c>
      <c r="H79" s="336"/>
      <c r="I79" s="364"/>
      <c r="J79" s="363"/>
      <c r="K79" s="360"/>
    </row>
    <row r="80" ht="18" customHeight="1" spans="1:11">
      <c r="A80" s="331">
        <v>75</v>
      </c>
      <c r="B80" s="332" t="s">
        <v>130</v>
      </c>
      <c r="C80" s="334" t="s">
        <v>139</v>
      </c>
      <c r="D80" s="352" t="s">
        <v>42</v>
      </c>
      <c r="E80" s="334" t="s">
        <v>15</v>
      </c>
      <c r="F80" s="353"/>
      <c r="G80" s="339">
        <v>3330</v>
      </c>
      <c r="H80" s="336"/>
      <c r="I80" s="364"/>
      <c r="J80" s="363"/>
      <c r="K80" s="360"/>
    </row>
    <row r="81" ht="18" customHeight="1" spans="1:11">
      <c r="A81" s="331">
        <v>76</v>
      </c>
      <c r="B81" s="332" t="s">
        <v>130</v>
      </c>
      <c r="C81" s="334" t="s">
        <v>140</v>
      </c>
      <c r="D81" s="352" t="s">
        <v>39</v>
      </c>
      <c r="E81" s="334" t="s">
        <v>15</v>
      </c>
      <c r="F81" s="353"/>
      <c r="G81" s="339">
        <v>500</v>
      </c>
      <c r="H81" s="336"/>
      <c r="I81" s="364"/>
      <c r="J81" s="363"/>
      <c r="K81" s="360"/>
    </row>
    <row r="82" ht="18" customHeight="1" spans="1:11">
      <c r="A82" s="331">
        <v>77</v>
      </c>
      <c r="B82" s="332" t="s">
        <v>141</v>
      </c>
      <c r="C82" s="334" t="s">
        <v>142</v>
      </c>
      <c r="D82" s="352" t="s">
        <v>42</v>
      </c>
      <c r="E82" s="334" t="s">
        <v>15</v>
      </c>
      <c r="F82" s="353"/>
      <c r="G82" s="339">
        <v>1280</v>
      </c>
      <c r="H82" s="336"/>
      <c r="I82" s="364"/>
      <c r="J82" s="363"/>
      <c r="K82" s="360"/>
    </row>
    <row r="83" ht="18" customHeight="1" spans="1:11">
      <c r="A83" s="331">
        <v>78</v>
      </c>
      <c r="B83" s="332" t="s">
        <v>141</v>
      </c>
      <c r="C83" s="334" t="s">
        <v>143</v>
      </c>
      <c r="D83" s="352" t="s">
        <v>100</v>
      </c>
      <c r="E83" s="334" t="s">
        <v>15</v>
      </c>
      <c r="F83" s="353"/>
      <c r="G83" s="339">
        <v>12800</v>
      </c>
      <c r="H83" s="336"/>
      <c r="I83" s="364"/>
      <c r="J83" s="363"/>
      <c r="K83" s="360"/>
    </row>
    <row r="84" ht="18" customHeight="1" spans="1:11">
      <c r="A84" s="331">
        <v>79</v>
      </c>
      <c r="B84" s="332" t="s">
        <v>144</v>
      </c>
      <c r="C84" s="334" t="s">
        <v>107</v>
      </c>
      <c r="D84" s="352" t="s">
        <v>106</v>
      </c>
      <c r="E84" s="334" t="s">
        <v>15</v>
      </c>
      <c r="F84" s="353"/>
      <c r="G84" s="339">
        <v>500</v>
      </c>
      <c r="H84" s="336"/>
      <c r="I84" s="364"/>
      <c r="J84" s="363"/>
      <c r="K84" s="360"/>
    </row>
    <row r="85" ht="18" customHeight="1" spans="1:11">
      <c r="A85" s="331">
        <v>80</v>
      </c>
      <c r="B85" s="332" t="s">
        <v>144</v>
      </c>
      <c r="C85" s="334" t="s">
        <v>145</v>
      </c>
      <c r="D85" s="352" t="s">
        <v>146</v>
      </c>
      <c r="E85" s="334" t="s">
        <v>15</v>
      </c>
      <c r="F85" s="353"/>
      <c r="G85" s="339">
        <v>10000</v>
      </c>
      <c r="H85" s="336"/>
      <c r="I85" s="364"/>
      <c r="J85" s="363"/>
      <c r="K85" s="360"/>
    </row>
    <row r="86" ht="18" customHeight="1" spans="1:11">
      <c r="A86" s="331">
        <v>81</v>
      </c>
      <c r="B86" s="332" t="s">
        <v>144</v>
      </c>
      <c r="C86" s="334" t="s">
        <v>107</v>
      </c>
      <c r="D86" s="352"/>
      <c r="E86" s="334" t="s">
        <v>15</v>
      </c>
      <c r="F86" s="353"/>
      <c r="G86" s="339">
        <v>88</v>
      </c>
      <c r="H86" s="336"/>
      <c r="I86" s="364"/>
      <c r="J86" s="363"/>
      <c r="K86" s="360"/>
    </row>
    <row r="87" ht="18" customHeight="1" spans="1:11">
      <c r="A87" s="331">
        <v>82</v>
      </c>
      <c r="B87" s="332" t="s">
        <v>144</v>
      </c>
      <c r="C87" s="334" t="s">
        <v>60</v>
      </c>
      <c r="D87" s="352" t="s">
        <v>42</v>
      </c>
      <c r="E87" s="334" t="s">
        <v>15</v>
      </c>
      <c r="F87" s="353"/>
      <c r="G87" s="339">
        <v>888</v>
      </c>
      <c r="H87" s="336"/>
      <c r="I87" s="364"/>
      <c r="J87" s="363"/>
      <c r="K87" s="360"/>
    </row>
    <row r="88" ht="18" customHeight="1" spans="1:11">
      <c r="A88" s="331">
        <v>83</v>
      </c>
      <c r="B88" s="332" t="s">
        <v>144</v>
      </c>
      <c r="C88" s="334" t="s">
        <v>147</v>
      </c>
      <c r="D88" s="352" t="s">
        <v>78</v>
      </c>
      <c r="E88" s="334" t="s">
        <v>15</v>
      </c>
      <c r="F88" s="353"/>
      <c r="G88" s="339">
        <v>666</v>
      </c>
      <c r="H88" s="336"/>
      <c r="I88" s="364"/>
      <c r="J88" s="363"/>
      <c r="K88" s="360"/>
    </row>
    <row r="89" ht="18" customHeight="1" spans="1:11">
      <c r="A89" s="331">
        <v>84</v>
      </c>
      <c r="B89" s="332" t="s">
        <v>144</v>
      </c>
      <c r="C89" s="334" t="s">
        <v>148</v>
      </c>
      <c r="D89" s="352" t="s">
        <v>149</v>
      </c>
      <c r="E89" s="334" t="s">
        <v>15</v>
      </c>
      <c r="F89" s="353"/>
      <c r="G89" s="339">
        <v>111</v>
      </c>
      <c r="H89" s="336"/>
      <c r="I89" s="364"/>
      <c r="J89" s="363"/>
      <c r="K89" s="360"/>
    </row>
    <row r="90" ht="18" customHeight="1" spans="1:11">
      <c r="A90" s="331">
        <v>85</v>
      </c>
      <c r="B90" s="332" t="s">
        <v>144</v>
      </c>
      <c r="C90" s="334" t="s">
        <v>150</v>
      </c>
      <c r="D90" s="352" t="s">
        <v>149</v>
      </c>
      <c r="E90" s="334" t="s">
        <v>15</v>
      </c>
      <c r="F90" s="353"/>
      <c r="G90" s="339">
        <v>112</v>
      </c>
      <c r="H90" s="336"/>
      <c r="I90" s="364"/>
      <c r="J90" s="363"/>
      <c r="K90" s="360"/>
    </row>
    <row r="91" ht="18" customHeight="1" spans="1:11">
      <c r="A91" s="331">
        <v>86</v>
      </c>
      <c r="B91" s="332" t="s">
        <v>144</v>
      </c>
      <c r="C91" s="334" t="s">
        <v>151</v>
      </c>
      <c r="D91" s="352"/>
      <c r="E91" s="334" t="s">
        <v>15</v>
      </c>
      <c r="F91" s="353"/>
      <c r="G91" s="339">
        <v>388</v>
      </c>
      <c r="H91" s="336"/>
      <c r="I91" s="364"/>
      <c r="J91" s="363"/>
      <c r="K91" s="360"/>
    </row>
    <row r="92" ht="18" customHeight="1" spans="1:11">
      <c r="A92" s="331">
        <v>87</v>
      </c>
      <c r="B92" s="332" t="s">
        <v>144</v>
      </c>
      <c r="C92" s="334" t="s">
        <v>152</v>
      </c>
      <c r="D92" s="352"/>
      <c r="E92" s="334" t="s">
        <v>15</v>
      </c>
      <c r="F92" s="353"/>
      <c r="G92" s="339">
        <v>388</v>
      </c>
      <c r="H92" s="336"/>
      <c r="I92" s="364"/>
      <c r="J92" s="363"/>
      <c r="K92" s="360"/>
    </row>
    <row r="93" ht="18" customHeight="1" spans="1:11">
      <c r="A93" s="331">
        <v>88</v>
      </c>
      <c r="B93" s="332" t="s">
        <v>144</v>
      </c>
      <c r="C93" s="334" t="s">
        <v>153</v>
      </c>
      <c r="D93" s="352" t="s">
        <v>19</v>
      </c>
      <c r="E93" s="334" t="s">
        <v>15</v>
      </c>
      <c r="F93" s="353"/>
      <c r="G93" s="339">
        <v>3000</v>
      </c>
      <c r="H93" s="336"/>
      <c r="I93" s="364"/>
      <c r="J93" s="363"/>
      <c r="K93" s="360"/>
    </row>
    <row r="94" ht="18" customHeight="1" spans="1:11">
      <c r="A94" s="331">
        <v>89</v>
      </c>
      <c r="B94" s="332" t="s">
        <v>144</v>
      </c>
      <c r="C94" s="334" t="s">
        <v>154</v>
      </c>
      <c r="D94" s="352" t="s">
        <v>19</v>
      </c>
      <c r="E94" s="334" t="s">
        <v>15</v>
      </c>
      <c r="F94" s="353"/>
      <c r="G94" s="339">
        <v>3000</v>
      </c>
      <c r="H94" s="336"/>
      <c r="I94" s="364"/>
      <c r="J94" s="363"/>
      <c r="K94" s="360"/>
    </row>
    <row r="95" ht="18" customHeight="1" spans="1:11">
      <c r="A95" s="331">
        <v>90</v>
      </c>
      <c r="B95" s="332" t="s">
        <v>144</v>
      </c>
      <c r="C95" s="334" t="s">
        <v>155</v>
      </c>
      <c r="D95" s="352" t="s">
        <v>80</v>
      </c>
      <c r="E95" s="334" t="s">
        <v>15</v>
      </c>
      <c r="F95" s="353"/>
      <c r="G95" s="339">
        <v>388</v>
      </c>
      <c r="H95" s="336"/>
      <c r="I95" s="364"/>
      <c r="J95" s="363"/>
      <c r="K95" s="360"/>
    </row>
    <row r="96" ht="18" customHeight="1" spans="1:11">
      <c r="A96" s="331">
        <v>91</v>
      </c>
      <c r="B96" s="332" t="s">
        <v>144</v>
      </c>
      <c r="C96" s="334" t="s">
        <v>31</v>
      </c>
      <c r="D96" s="352" t="s">
        <v>32</v>
      </c>
      <c r="E96" s="334" t="s">
        <v>15</v>
      </c>
      <c r="F96" s="353"/>
      <c r="G96" s="339">
        <v>288</v>
      </c>
      <c r="H96" s="336"/>
      <c r="I96" s="364"/>
      <c r="J96" s="363"/>
      <c r="K96" s="360"/>
    </row>
    <row r="97" ht="18" customHeight="1" spans="1:11">
      <c r="A97" s="331">
        <v>92</v>
      </c>
      <c r="B97" s="332" t="s">
        <v>144</v>
      </c>
      <c r="C97" s="334" t="s">
        <v>156</v>
      </c>
      <c r="D97" s="352"/>
      <c r="E97" s="334" t="s">
        <v>15</v>
      </c>
      <c r="F97" s="353"/>
      <c r="G97" s="339">
        <v>668</v>
      </c>
      <c r="H97" s="336"/>
      <c r="I97" s="364"/>
      <c r="J97" s="363"/>
      <c r="K97" s="360"/>
    </row>
    <row r="98" ht="18" customHeight="1" spans="1:11">
      <c r="A98" s="331">
        <v>93</v>
      </c>
      <c r="B98" s="332" t="s">
        <v>144</v>
      </c>
      <c r="C98" s="334" t="s">
        <v>107</v>
      </c>
      <c r="D98" s="352"/>
      <c r="E98" s="334" t="s">
        <v>15</v>
      </c>
      <c r="F98" s="353"/>
      <c r="G98" s="339">
        <v>200</v>
      </c>
      <c r="H98" s="336"/>
      <c r="I98" s="364"/>
      <c r="J98" s="363"/>
      <c r="K98" s="360"/>
    </row>
    <row r="99" ht="18" customHeight="1" spans="1:11">
      <c r="A99" s="331">
        <v>94</v>
      </c>
      <c r="B99" s="332" t="s">
        <v>144</v>
      </c>
      <c r="C99" s="334" t="s">
        <v>157</v>
      </c>
      <c r="D99" s="352" t="s">
        <v>19</v>
      </c>
      <c r="E99" s="334" t="s">
        <v>15</v>
      </c>
      <c r="F99" s="353"/>
      <c r="G99" s="339">
        <v>3888</v>
      </c>
      <c r="H99" s="336"/>
      <c r="I99" s="364"/>
      <c r="J99" s="363"/>
      <c r="K99" s="360"/>
    </row>
    <row r="100" ht="18" customHeight="1" spans="1:11">
      <c r="A100" s="331">
        <v>95</v>
      </c>
      <c r="B100" s="332" t="s">
        <v>158</v>
      </c>
      <c r="C100" s="334" t="s">
        <v>159</v>
      </c>
      <c r="D100" s="352"/>
      <c r="E100" s="334" t="s">
        <v>15</v>
      </c>
      <c r="F100" s="353"/>
      <c r="G100" s="339">
        <v>388</v>
      </c>
      <c r="H100" s="336"/>
      <c r="I100" s="364"/>
      <c r="J100" s="363"/>
      <c r="K100" s="360"/>
    </row>
    <row r="101" ht="18" customHeight="1" spans="1:11">
      <c r="A101" s="331">
        <v>96</v>
      </c>
      <c r="B101" s="332" t="s">
        <v>158</v>
      </c>
      <c r="C101" s="334" t="s">
        <v>160</v>
      </c>
      <c r="D101" s="352"/>
      <c r="E101" s="334" t="s">
        <v>15</v>
      </c>
      <c r="F101" s="353"/>
      <c r="G101" s="339">
        <v>500</v>
      </c>
      <c r="H101" s="336"/>
      <c r="I101" s="364"/>
      <c r="J101" s="363"/>
      <c r="K101" s="360"/>
    </row>
    <row r="102" ht="18" customHeight="1" spans="1:11">
      <c r="A102" s="331">
        <v>97</v>
      </c>
      <c r="B102" s="332" t="s">
        <v>158</v>
      </c>
      <c r="C102" s="334" t="s">
        <v>161</v>
      </c>
      <c r="D102" s="352" t="s">
        <v>162</v>
      </c>
      <c r="E102" s="334" t="s">
        <v>15</v>
      </c>
      <c r="F102" s="353"/>
      <c r="G102" s="339">
        <v>1000</v>
      </c>
      <c r="H102" s="336"/>
      <c r="I102" s="364"/>
      <c r="J102" s="363"/>
      <c r="K102" s="360"/>
    </row>
    <row r="103" ht="18" customHeight="1" spans="1:11">
      <c r="A103" s="331">
        <v>98</v>
      </c>
      <c r="B103" s="332" t="s">
        <v>158</v>
      </c>
      <c r="C103" s="334" t="s">
        <v>163</v>
      </c>
      <c r="D103" s="352" t="s">
        <v>87</v>
      </c>
      <c r="E103" s="334" t="s">
        <v>15</v>
      </c>
      <c r="F103" s="353"/>
      <c r="G103" s="339">
        <v>500</v>
      </c>
      <c r="H103" s="336"/>
      <c r="I103" s="364"/>
      <c r="J103" s="363"/>
      <c r="K103" s="360"/>
    </row>
    <row r="104" ht="18" customHeight="1" spans="1:11">
      <c r="A104" s="331">
        <v>99</v>
      </c>
      <c r="B104" s="332" t="s">
        <v>158</v>
      </c>
      <c r="C104" s="334" t="s">
        <v>164</v>
      </c>
      <c r="D104" s="352" t="s">
        <v>165</v>
      </c>
      <c r="E104" s="334" t="s">
        <v>15</v>
      </c>
      <c r="F104" s="353"/>
      <c r="G104" s="339">
        <v>268</v>
      </c>
      <c r="H104" s="336"/>
      <c r="I104" s="364"/>
      <c r="J104" s="363"/>
      <c r="K104" s="360"/>
    </row>
    <row r="105" ht="18" customHeight="1" spans="1:11">
      <c r="A105" s="331">
        <v>100</v>
      </c>
      <c r="B105" s="332" t="s">
        <v>158</v>
      </c>
      <c r="C105" s="334" t="s">
        <v>166</v>
      </c>
      <c r="D105" s="352" t="s">
        <v>167</v>
      </c>
      <c r="E105" s="334" t="s">
        <v>15</v>
      </c>
      <c r="F105" s="353"/>
      <c r="G105" s="339">
        <v>1000</v>
      </c>
      <c r="H105" s="336"/>
      <c r="I105" s="364"/>
      <c r="J105" s="363"/>
      <c r="K105" s="360"/>
    </row>
    <row r="106" ht="18" customHeight="1" spans="1:11">
      <c r="A106" s="331">
        <v>101</v>
      </c>
      <c r="B106" s="332" t="s">
        <v>158</v>
      </c>
      <c r="C106" s="334" t="s">
        <v>168</v>
      </c>
      <c r="D106" s="352" t="s">
        <v>128</v>
      </c>
      <c r="E106" s="334" t="s">
        <v>15</v>
      </c>
      <c r="F106" s="353"/>
      <c r="G106" s="339">
        <v>6000</v>
      </c>
      <c r="H106" s="336"/>
      <c r="I106" s="364"/>
      <c r="J106" s="363"/>
      <c r="K106" s="360"/>
    </row>
    <row r="107" ht="18" customHeight="1" spans="1:11">
      <c r="A107" s="331">
        <v>102</v>
      </c>
      <c r="B107" s="332" t="s">
        <v>158</v>
      </c>
      <c r="C107" s="334" t="s">
        <v>169</v>
      </c>
      <c r="D107" s="352" t="s">
        <v>170</v>
      </c>
      <c r="E107" s="334" t="s">
        <v>15</v>
      </c>
      <c r="F107" s="353"/>
      <c r="G107" s="339">
        <v>500</v>
      </c>
      <c r="H107" s="336"/>
      <c r="I107" s="364"/>
      <c r="J107" s="363"/>
      <c r="K107" s="360"/>
    </row>
    <row r="108" ht="18" customHeight="1" spans="1:11">
      <c r="A108" s="331">
        <v>103</v>
      </c>
      <c r="B108" s="332" t="s">
        <v>158</v>
      </c>
      <c r="C108" s="334" t="s">
        <v>171</v>
      </c>
      <c r="D108" s="352" t="s">
        <v>172</v>
      </c>
      <c r="E108" s="334" t="s">
        <v>15</v>
      </c>
      <c r="F108" s="353"/>
      <c r="G108" s="339">
        <v>888</v>
      </c>
      <c r="H108" s="336"/>
      <c r="I108" s="364"/>
      <c r="J108" s="363"/>
      <c r="K108" s="360"/>
    </row>
    <row r="109" ht="18" customHeight="1" spans="1:11">
      <c r="A109" s="331">
        <v>104</v>
      </c>
      <c r="B109" s="332" t="s">
        <v>158</v>
      </c>
      <c r="C109" s="334" t="s">
        <v>107</v>
      </c>
      <c r="D109" s="352"/>
      <c r="E109" s="334" t="s">
        <v>15</v>
      </c>
      <c r="F109" s="353"/>
      <c r="G109" s="339">
        <v>200</v>
      </c>
      <c r="H109" s="336"/>
      <c r="I109" s="364"/>
      <c r="J109" s="363"/>
      <c r="K109" s="360"/>
    </row>
    <row r="110" ht="18" customHeight="1" spans="1:11">
      <c r="A110" s="331">
        <v>105</v>
      </c>
      <c r="B110" s="332" t="s">
        <v>158</v>
      </c>
      <c r="C110" s="334" t="s">
        <v>173</v>
      </c>
      <c r="D110" s="352"/>
      <c r="E110" s="334" t="s">
        <v>15</v>
      </c>
      <c r="F110" s="353"/>
      <c r="G110" s="339">
        <v>200</v>
      </c>
      <c r="H110" s="336"/>
      <c r="I110" s="364"/>
      <c r="J110" s="363"/>
      <c r="K110" s="360"/>
    </row>
    <row r="111" ht="18" customHeight="1" spans="1:11">
      <c r="A111" s="331">
        <v>106</v>
      </c>
      <c r="B111" s="332" t="s">
        <v>158</v>
      </c>
      <c r="C111" s="334" t="s">
        <v>107</v>
      </c>
      <c r="D111" s="352"/>
      <c r="E111" s="334" t="s">
        <v>15</v>
      </c>
      <c r="F111" s="353"/>
      <c r="G111" s="339">
        <v>666</v>
      </c>
      <c r="H111" s="336"/>
      <c r="I111" s="364"/>
      <c r="J111" s="363"/>
      <c r="K111" s="360"/>
    </row>
    <row r="112" ht="18" customHeight="1" spans="1:11">
      <c r="A112" s="331">
        <v>107</v>
      </c>
      <c r="B112" s="332" t="s">
        <v>158</v>
      </c>
      <c r="C112" s="334" t="s">
        <v>107</v>
      </c>
      <c r="D112" s="352"/>
      <c r="E112" s="334" t="s">
        <v>15</v>
      </c>
      <c r="F112" s="353"/>
      <c r="G112" s="339">
        <v>388</v>
      </c>
      <c r="H112" s="336"/>
      <c r="I112" s="364"/>
      <c r="J112" s="363"/>
      <c r="K112" s="360"/>
    </row>
    <row r="113" ht="18" customHeight="1" spans="1:11">
      <c r="A113" s="331">
        <v>108</v>
      </c>
      <c r="B113" s="332" t="s">
        <v>158</v>
      </c>
      <c r="C113" s="334" t="s">
        <v>20</v>
      </c>
      <c r="D113" s="352" t="s">
        <v>14</v>
      </c>
      <c r="E113" s="334" t="s">
        <v>15</v>
      </c>
      <c r="F113" s="353"/>
      <c r="G113" s="339">
        <v>2388</v>
      </c>
      <c r="H113" s="336"/>
      <c r="I113" s="364"/>
      <c r="J113" s="363"/>
      <c r="K113" s="360"/>
    </row>
    <row r="114" ht="18" customHeight="1" spans="1:11">
      <c r="A114" s="331">
        <v>109</v>
      </c>
      <c r="B114" s="332" t="s">
        <v>158</v>
      </c>
      <c r="C114" s="334" t="s">
        <v>174</v>
      </c>
      <c r="D114" s="352"/>
      <c r="E114" s="334" t="s">
        <v>15</v>
      </c>
      <c r="F114" s="353"/>
      <c r="G114" s="339">
        <v>200</v>
      </c>
      <c r="H114" s="336"/>
      <c r="I114" s="364"/>
      <c r="J114" s="363"/>
      <c r="K114" s="360"/>
    </row>
    <row r="115" ht="18" customHeight="1" spans="1:11">
      <c r="A115" s="331">
        <v>110</v>
      </c>
      <c r="B115" s="332" t="s">
        <v>158</v>
      </c>
      <c r="C115" s="334" t="s">
        <v>175</v>
      </c>
      <c r="D115" s="352"/>
      <c r="E115" s="334" t="s">
        <v>15</v>
      </c>
      <c r="F115" s="353"/>
      <c r="G115" s="339">
        <v>222</v>
      </c>
      <c r="H115" s="336"/>
      <c r="I115" s="364"/>
      <c r="J115" s="363"/>
      <c r="K115" s="360"/>
    </row>
    <row r="116" ht="18" customHeight="1" spans="1:11">
      <c r="A116" s="331">
        <v>111</v>
      </c>
      <c r="B116" s="332" t="s">
        <v>158</v>
      </c>
      <c r="C116" s="334" t="s">
        <v>176</v>
      </c>
      <c r="D116" s="352" t="s">
        <v>162</v>
      </c>
      <c r="E116" s="334" t="s">
        <v>15</v>
      </c>
      <c r="F116" s="353"/>
      <c r="G116" s="339">
        <v>668</v>
      </c>
      <c r="H116" s="336"/>
      <c r="I116" s="364"/>
      <c r="J116" s="363"/>
      <c r="K116" s="360"/>
    </row>
    <row r="117" ht="18" customHeight="1" spans="1:11">
      <c r="A117" s="331">
        <v>112</v>
      </c>
      <c r="B117" s="332" t="s">
        <v>158</v>
      </c>
      <c r="C117" s="334" t="s">
        <v>177</v>
      </c>
      <c r="D117" s="352" t="s">
        <v>19</v>
      </c>
      <c r="E117" s="334" t="s">
        <v>15</v>
      </c>
      <c r="F117" s="353"/>
      <c r="G117" s="339">
        <v>3000</v>
      </c>
      <c r="H117" s="336"/>
      <c r="I117" s="364"/>
      <c r="J117" s="363"/>
      <c r="K117" s="360"/>
    </row>
    <row r="118" ht="18" customHeight="1" spans="1:11">
      <c r="A118" s="331">
        <v>113</v>
      </c>
      <c r="B118" s="332" t="s">
        <v>158</v>
      </c>
      <c r="C118" s="334" t="s">
        <v>178</v>
      </c>
      <c r="D118" s="352" t="s">
        <v>128</v>
      </c>
      <c r="E118" s="334" t="s">
        <v>15</v>
      </c>
      <c r="F118" s="353"/>
      <c r="G118" s="339">
        <v>3888</v>
      </c>
      <c r="H118" s="336"/>
      <c r="I118" s="364"/>
      <c r="J118" s="363"/>
      <c r="K118" s="360"/>
    </row>
    <row r="119" ht="18" customHeight="1" spans="1:11">
      <c r="A119" s="331">
        <v>114</v>
      </c>
      <c r="B119" s="332" t="s">
        <v>158</v>
      </c>
      <c r="C119" s="334" t="s">
        <v>179</v>
      </c>
      <c r="D119" s="352" t="s">
        <v>128</v>
      </c>
      <c r="E119" s="334" t="s">
        <v>15</v>
      </c>
      <c r="F119" s="353"/>
      <c r="G119" s="339">
        <v>2000</v>
      </c>
      <c r="H119" s="336"/>
      <c r="I119" s="364"/>
      <c r="J119" s="363"/>
      <c r="K119" s="360"/>
    </row>
    <row r="120" ht="18" customHeight="1" spans="1:11">
      <c r="A120" s="331">
        <v>115</v>
      </c>
      <c r="B120" s="332" t="s">
        <v>158</v>
      </c>
      <c r="C120" s="334" t="s">
        <v>180</v>
      </c>
      <c r="D120" s="352"/>
      <c r="E120" s="334" t="s">
        <v>15</v>
      </c>
      <c r="F120" s="353"/>
      <c r="G120" s="339">
        <v>3000</v>
      </c>
      <c r="H120" s="336"/>
      <c r="I120" s="364"/>
      <c r="J120" s="363"/>
      <c r="K120" s="360"/>
    </row>
    <row r="121" ht="18" customHeight="1" spans="1:11">
      <c r="A121" s="331">
        <v>116</v>
      </c>
      <c r="B121" s="332" t="s">
        <v>158</v>
      </c>
      <c r="C121" s="334"/>
      <c r="D121" s="345" t="s">
        <v>181</v>
      </c>
      <c r="E121" s="346"/>
      <c r="F121" s="347"/>
      <c r="G121" s="339"/>
      <c r="H121" s="336"/>
      <c r="I121" s="364">
        <v>-4680</v>
      </c>
      <c r="J121" s="363"/>
      <c r="K121" s="360"/>
    </row>
    <row r="122" ht="18" customHeight="1" spans="1:11">
      <c r="A122" s="331">
        <v>117</v>
      </c>
      <c r="B122" s="332" t="s">
        <v>158</v>
      </c>
      <c r="C122" s="334"/>
      <c r="D122" s="345" t="s">
        <v>182</v>
      </c>
      <c r="E122" s="346"/>
      <c r="F122" s="347"/>
      <c r="G122" s="339"/>
      <c r="H122" s="336"/>
      <c r="I122" s="364">
        <v>-3000</v>
      </c>
      <c r="J122" s="363"/>
      <c r="K122" s="360"/>
    </row>
    <row r="123" ht="18" customHeight="1" spans="1:11">
      <c r="A123" s="331">
        <v>118</v>
      </c>
      <c r="B123" s="332" t="s">
        <v>183</v>
      </c>
      <c r="C123" s="334" t="s">
        <v>184</v>
      </c>
      <c r="D123" s="352" t="s">
        <v>185</v>
      </c>
      <c r="E123" s="334" t="s">
        <v>15</v>
      </c>
      <c r="F123" s="353"/>
      <c r="G123" s="339">
        <v>200</v>
      </c>
      <c r="H123" s="336"/>
      <c r="I123" s="364"/>
      <c r="J123" s="363"/>
      <c r="K123" s="360"/>
    </row>
    <row r="124" ht="18" customHeight="1" spans="1:11">
      <c r="A124" s="331">
        <v>119</v>
      </c>
      <c r="B124" s="332" t="s">
        <v>186</v>
      </c>
      <c r="C124" s="334" t="s">
        <v>187</v>
      </c>
      <c r="D124" s="352" t="s">
        <v>19</v>
      </c>
      <c r="E124" s="334" t="s">
        <v>15</v>
      </c>
      <c r="F124" s="353"/>
      <c r="G124" s="339">
        <v>2388</v>
      </c>
      <c r="H124" s="336"/>
      <c r="I124" s="364"/>
      <c r="J124" s="363"/>
      <c r="K124" s="360"/>
    </row>
    <row r="125" ht="18" customHeight="1" spans="1:11">
      <c r="A125" s="331">
        <v>120</v>
      </c>
      <c r="B125" s="332" t="s">
        <v>186</v>
      </c>
      <c r="C125" s="334" t="s">
        <v>188</v>
      </c>
      <c r="D125" s="352" t="s">
        <v>189</v>
      </c>
      <c r="E125" s="334" t="s">
        <v>15</v>
      </c>
      <c r="F125" s="353"/>
      <c r="G125" s="339">
        <v>688</v>
      </c>
      <c r="H125" s="336"/>
      <c r="I125" s="364"/>
      <c r="J125" s="363"/>
      <c r="K125" s="360"/>
    </row>
    <row r="126" ht="18" customHeight="1" spans="1:11">
      <c r="A126" s="331">
        <v>121</v>
      </c>
      <c r="B126" s="332" t="s">
        <v>186</v>
      </c>
      <c r="C126" s="334" t="s">
        <v>28</v>
      </c>
      <c r="D126" s="352" t="s">
        <v>17</v>
      </c>
      <c r="E126" s="334" t="s">
        <v>15</v>
      </c>
      <c r="F126" s="353"/>
      <c r="G126" s="339">
        <v>500</v>
      </c>
      <c r="H126" s="336"/>
      <c r="I126" s="364"/>
      <c r="J126" s="363"/>
      <c r="K126" s="360"/>
    </row>
    <row r="127" ht="48" customHeight="1" spans="1:11">
      <c r="A127" s="331">
        <v>122</v>
      </c>
      <c r="B127" s="332" t="s">
        <v>186</v>
      </c>
      <c r="C127" s="334"/>
      <c r="D127" s="349" t="s">
        <v>190</v>
      </c>
      <c r="E127" s="350"/>
      <c r="F127" s="351"/>
      <c r="G127" s="339"/>
      <c r="H127" s="336"/>
      <c r="I127" s="364">
        <v>-4893</v>
      </c>
      <c r="J127" s="363"/>
      <c r="K127" s="360"/>
    </row>
    <row r="128" ht="18" customHeight="1" spans="1:11">
      <c r="A128" s="331">
        <v>123</v>
      </c>
      <c r="B128" s="332" t="s">
        <v>186</v>
      </c>
      <c r="C128" s="334"/>
      <c r="D128" s="345" t="s">
        <v>191</v>
      </c>
      <c r="E128" s="346"/>
      <c r="F128" s="347"/>
      <c r="G128" s="339"/>
      <c r="H128" s="336"/>
      <c r="I128" s="364">
        <v>-59600</v>
      </c>
      <c r="J128" s="363"/>
      <c r="K128" s="360"/>
    </row>
    <row r="129" ht="18" customHeight="1" spans="1:11">
      <c r="A129" s="331">
        <v>124</v>
      </c>
      <c r="B129" s="332" t="s">
        <v>186</v>
      </c>
      <c r="C129" s="334" t="s">
        <v>192</v>
      </c>
      <c r="D129" s="352" t="s">
        <v>193</v>
      </c>
      <c r="E129" s="334" t="s">
        <v>15</v>
      </c>
      <c r="F129" s="353"/>
      <c r="G129" s="339">
        <v>200</v>
      </c>
      <c r="H129" s="336"/>
      <c r="I129" s="364"/>
      <c r="J129" s="363"/>
      <c r="K129" s="360"/>
    </row>
    <row r="130" ht="18" customHeight="1" spans="1:11">
      <c r="A130" s="331">
        <v>125</v>
      </c>
      <c r="B130" s="332" t="s">
        <v>186</v>
      </c>
      <c r="C130" s="334" t="s">
        <v>31</v>
      </c>
      <c r="D130" s="352" t="s">
        <v>32</v>
      </c>
      <c r="E130" s="334" t="s">
        <v>194</v>
      </c>
      <c r="F130" s="353" t="s">
        <v>195</v>
      </c>
      <c r="G130" s="339"/>
      <c r="H130" s="336">
        <v>666</v>
      </c>
      <c r="I130" s="364"/>
      <c r="J130" s="363"/>
      <c r="K130" s="360"/>
    </row>
    <row r="131" ht="18" customHeight="1" spans="1:11">
      <c r="A131" s="331">
        <v>126</v>
      </c>
      <c r="B131" s="332" t="s">
        <v>186</v>
      </c>
      <c r="C131" s="334" t="s">
        <v>28</v>
      </c>
      <c r="D131" s="352" t="s">
        <v>17</v>
      </c>
      <c r="E131" s="334" t="s">
        <v>196</v>
      </c>
      <c r="F131" s="353" t="s">
        <v>197</v>
      </c>
      <c r="G131" s="339"/>
      <c r="H131" s="336">
        <v>228</v>
      </c>
      <c r="I131" s="364"/>
      <c r="J131" s="363"/>
      <c r="K131" s="360"/>
    </row>
    <row r="132" ht="18" customHeight="1" spans="1:11">
      <c r="A132" s="331">
        <v>127</v>
      </c>
      <c r="B132" s="332" t="s">
        <v>186</v>
      </c>
      <c r="C132" s="334" t="s">
        <v>136</v>
      </c>
      <c r="D132" s="352"/>
      <c r="E132" s="334" t="s">
        <v>47</v>
      </c>
      <c r="F132" s="353" t="s">
        <v>198</v>
      </c>
      <c r="G132" s="339"/>
      <c r="H132" s="336">
        <v>218</v>
      </c>
      <c r="I132" s="364"/>
      <c r="J132" s="363"/>
      <c r="K132" s="360"/>
    </row>
    <row r="133" ht="18" customHeight="1" spans="1:11">
      <c r="A133" s="331">
        <v>128</v>
      </c>
      <c r="B133" s="332" t="s">
        <v>199</v>
      </c>
      <c r="C133" s="334"/>
      <c r="D133" s="345" t="s">
        <v>200</v>
      </c>
      <c r="E133" s="346"/>
      <c r="F133" s="347"/>
      <c r="G133" s="339"/>
      <c r="H133" s="336"/>
      <c r="I133" s="364">
        <v>-5000</v>
      </c>
      <c r="J133" s="363"/>
      <c r="K133" s="360"/>
    </row>
    <row r="134" ht="18" customHeight="1" spans="1:11">
      <c r="A134" s="331">
        <v>129</v>
      </c>
      <c r="B134" s="332" t="s">
        <v>201</v>
      </c>
      <c r="C134" s="334" t="s">
        <v>202</v>
      </c>
      <c r="D134" s="352" t="s">
        <v>106</v>
      </c>
      <c r="E134" s="334" t="s">
        <v>15</v>
      </c>
      <c r="F134" s="353"/>
      <c r="G134" s="339">
        <v>500</v>
      </c>
      <c r="H134" s="336"/>
      <c r="I134" s="364"/>
      <c r="J134" s="363"/>
      <c r="K134" s="360"/>
    </row>
    <row r="135" ht="18" customHeight="1" spans="1:11">
      <c r="A135" s="331">
        <v>130</v>
      </c>
      <c r="B135" s="332" t="s">
        <v>203</v>
      </c>
      <c r="C135" s="334"/>
      <c r="D135" s="345" t="s">
        <v>50</v>
      </c>
      <c r="E135" s="346"/>
      <c r="F135" s="347"/>
      <c r="G135" s="339"/>
      <c r="H135" s="336"/>
      <c r="I135" s="364">
        <v>-3</v>
      </c>
      <c r="J135" s="363"/>
      <c r="K135" s="360"/>
    </row>
    <row r="136" ht="18" customHeight="1" spans="1:11">
      <c r="A136" s="331">
        <v>131</v>
      </c>
      <c r="B136" s="332" t="s">
        <v>204</v>
      </c>
      <c r="C136" s="334" t="s">
        <v>205</v>
      </c>
      <c r="D136" s="352" t="s">
        <v>206</v>
      </c>
      <c r="E136" s="334" t="s">
        <v>207</v>
      </c>
      <c r="F136" s="353" t="s">
        <v>208</v>
      </c>
      <c r="G136" s="339"/>
      <c r="H136" s="336">
        <v>758</v>
      </c>
      <c r="I136" s="364"/>
      <c r="J136" s="363"/>
      <c r="K136" s="360"/>
    </row>
    <row r="137" ht="18" customHeight="1" spans="1:11">
      <c r="A137" s="331">
        <v>132</v>
      </c>
      <c r="B137" s="332" t="s">
        <v>204</v>
      </c>
      <c r="C137" s="334" t="s">
        <v>176</v>
      </c>
      <c r="D137" s="352" t="s">
        <v>162</v>
      </c>
      <c r="E137" s="334" t="s">
        <v>209</v>
      </c>
      <c r="F137" s="353" t="s">
        <v>210</v>
      </c>
      <c r="G137" s="339"/>
      <c r="H137" s="336">
        <v>118</v>
      </c>
      <c r="I137" s="364"/>
      <c r="J137" s="363"/>
      <c r="K137" s="360"/>
    </row>
    <row r="138" ht="18" customHeight="1" spans="1:11">
      <c r="A138" s="331">
        <v>133</v>
      </c>
      <c r="B138" s="332" t="s">
        <v>204</v>
      </c>
      <c r="C138" s="334" t="s">
        <v>211</v>
      </c>
      <c r="D138" s="352" t="s">
        <v>78</v>
      </c>
      <c r="E138" s="334" t="s">
        <v>47</v>
      </c>
      <c r="F138" s="353" t="s">
        <v>212</v>
      </c>
      <c r="G138" s="339"/>
      <c r="H138" s="336">
        <v>218</v>
      </c>
      <c r="I138" s="364"/>
      <c r="J138" s="363"/>
      <c r="K138" s="360"/>
    </row>
    <row r="139" ht="18" customHeight="1" spans="1:11">
      <c r="A139" s="331">
        <v>134</v>
      </c>
      <c r="B139" s="332" t="s">
        <v>213</v>
      </c>
      <c r="C139" s="334" t="s">
        <v>41</v>
      </c>
      <c r="D139" s="352" t="s">
        <v>42</v>
      </c>
      <c r="E139" s="334" t="s">
        <v>214</v>
      </c>
      <c r="F139" s="353" t="s">
        <v>215</v>
      </c>
      <c r="G139" s="339"/>
      <c r="H139" s="336">
        <v>118</v>
      </c>
      <c r="I139" s="364"/>
      <c r="J139" s="363"/>
      <c r="K139" s="360"/>
    </row>
    <row r="140" ht="18" customHeight="1" spans="1:11">
      <c r="A140" s="331">
        <v>135</v>
      </c>
      <c r="B140" s="332" t="s">
        <v>213</v>
      </c>
      <c r="C140" s="334" t="s">
        <v>176</v>
      </c>
      <c r="D140" s="352" t="s">
        <v>162</v>
      </c>
      <c r="E140" s="334" t="s">
        <v>209</v>
      </c>
      <c r="F140" s="353" t="s">
        <v>216</v>
      </c>
      <c r="G140" s="339"/>
      <c r="H140" s="336">
        <v>138</v>
      </c>
      <c r="I140" s="364"/>
      <c r="J140" s="363"/>
      <c r="K140" s="360"/>
    </row>
    <row r="141" ht="18" customHeight="1" spans="1:11">
      <c r="A141" s="331">
        <v>136</v>
      </c>
      <c r="B141" s="332" t="s">
        <v>213</v>
      </c>
      <c r="C141" s="334" t="s">
        <v>217</v>
      </c>
      <c r="D141" s="352" t="s">
        <v>19</v>
      </c>
      <c r="E141" s="334" t="s">
        <v>218</v>
      </c>
      <c r="F141" s="353" t="s">
        <v>30</v>
      </c>
      <c r="G141" s="339"/>
      <c r="H141" s="336">
        <v>168</v>
      </c>
      <c r="I141" s="364"/>
      <c r="J141" s="363"/>
      <c r="K141" s="360"/>
    </row>
    <row r="142" ht="18" customHeight="1" spans="1:11">
      <c r="A142" s="331">
        <v>137</v>
      </c>
      <c r="B142" s="332" t="s">
        <v>219</v>
      </c>
      <c r="C142" s="334"/>
      <c r="D142" s="345" t="s">
        <v>220</v>
      </c>
      <c r="E142" s="346"/>
      <c r="F142" s="347"/>
      <c r="G142" s="339"/>
      <c r="H142" s="336"/>
      <c r="I142" s="364">
        <v>-1500</v>
      </c>
      <c r="J142" s="363"/>
      <c r="K142" s="360"/>
    </row>
    <row r="143" ht="18" customHeight="1" spans="1:11">
      <c r="A143" s="331">
        <v>138</v>
      </c>
      <c r="B143" s="332" t="s">
        <v>221</v>
      </c>
      <c r="C143" s="334" t="s">
        <v>28</v>
      </c>
      <c r="D143" s="352" t="s">
        <v>17</v>
      </c>
      <c r="E143" s="334" t="s">
        <v>222</v>
      </c>
      <c r="F143" s="353" t="s">
        <v>223</v>
      </c>
      <c r="G143" s="339"/>
      <c r="H143" s="336">
        <v>688</v>
      </c>
      <c r="I143" s="364"/>
      <c r="J143" s="363"/>
      <c r="K143" s="360"/>
    </row>
    <row r="144" ht="18" customHeight="1" spans="1:11">
      <c r="A144" s="331">
        <v>139</v>
      </c>
      <c r="B144" s="332" t="s">
        <v>221</v>
      </c>
      <c r="C144" s="334" t="s">
        <v>224</v>
      </c>
      <c r="D144" s="352"/>
      <c r="E144" s="334" t="s">
        <v>214</v>
      </c>
      <c r="F144" s="353" t="s">
        <v>225</v>
      </c>
      <c r="G144" s="339"/>
      <c r="H144" s="336">
        <v>128</v>
      </c>
      <c r="I144" s="364"/>
      <c r="J144" s="363"/>
      <c r="K144" s="360"/>
    </row>
    <row r="145" ht="18" customHeight="1" spans="1:11">
      <c r="A145" s="331">
        <v>140</v>
      </c>
      <c r="B145" s="332" t="s">
        <v>226</v>
      </c>
      <c r="C145" s="334"/>
      <c r="D145" s="345" t="s">
        <v>50</v>
      </c>
      <c r="E145" s="346"/>
      <c r="F145" s="347"/>
      <c r="G145" s="339"/>
      <c r="H145" s="336"/>
      <c r="I145" s="364">
        <v>-3</v>
      </c>
      <c r="J145" s="363"/>
      <c r="K145" s="360"/>
    </row>
    <row r="146" ht="18" customHeight="1" spans="1:11">
      <c r="A146" s="331">
        <v>141</v>
      </c>
      <c r="B146" s="332" t="s">
        <v>227</v>
      </c>
      <c r="C146" s="334" t="s">
        <v>57</v>
      </c>
      <c r="D146" s="352" t="s">
        <v>42</v>
      </c>
      <c r="E146" s="334" t="s">
        <v>58</v>
      </c>
      <c r="F146" s="353" t="s">
        <v>228</v>
      </c>
      <c r="G146" s="339"/>
      <c r="H146" s="336">
        <v>400</v>
      </c>
      <c r="I146" s="364"/>
      <c r="J146" s="363"/>
      <c r="K146" s="360"/>
    </row>
    <row r="147" ht="18" customHeight="1" spans="1:11">
      <c r="A147" s="331">
        <v>142</v>
      </c>
      <c r="B147" s="332" t="s">
        <v>227</v>
      </c>
      <c r="C147" s="334" t="s">
        <v>229</v>
      </c>
      <c r="D147" s="352"/>
      <c r="E147" s="334" t="s">
        <v>230</v>
      </c>
      <c r="F147" s="353" t="s">
        <v>228</v>
      </c>
      <c r="G147" s="339"/>
      <c r="H147" s="336">
        <v>100</v>
      </c>
      <c r="I147" s="364"/>
      <c r="J147" s="363"/>
      <c r="K147" s="360"/>
    </row>
    <row r="148" ht="18" customHeight="1" spans="1:11">
      <c r="A148" s="331">
        <v>143</v>
      </c>
      <c r="B148" s="332" t="s">
        <v>231</v>
      </c>
      <c r="C148" s="334"/>
      <c r="D148" s="345" t="s">
        <v>232</v>
      </c>
      <c r="E148" s="346"/>
      <c r="F148" s="347"/>
      <c r="G148" s="339"/>
      <c r="H148" s="336"/>
      <c r="I148" s="364">
        <v>-20000</v>
      </c>
      <c r="J148" s="363"/>
      <c r="K148" s="360"/>
    </row>
    <row r="149" ht="18" customHeight="1" spans="1:11">
      <c r="A149" s="331">
        <v>144</v>
      </c>
      <c r="B149" s="332" t="s">
        <v>233</v>
      </c>
      <c r="C149" s="334" t="s">
        <v>57</v>
      </c>
      <c r="D149" s="352" t="s">
        <v>42</v>
      </c>
      <c r="E149" s="334" t="s">
        <v>61</v>
      </c>
      <c r="F149" s="353" t="s">
        <v>46</v>
      </c>
      <c r="G149" s="339"/>
      <c r="H149" s="336">
        <v>500</v>
      </c>
      <c r="I149" s="364"/>
      <c r="J149" s="363"/>
      <c r="K149" s="360"/>
    </row>
    <row r="150" ht="18" customHeight="1" spans="1:11">
      <c r="A150" s="331">
        <v>145</v>
      </c>
      <c r="B150" s="332" t="s">
        <v>233</v>
      </c>
      <c r="C150" s="334" t="s">
        <v>31</v>
      </c>
      <c r="D150" s="352" t="s">
        <v>32</v>
      </c>
      <c r="E150" s="334" t="s">
        <v>122</v>
      </c>
      <c r="F150" s="353" t="s">
        <v>234</v>
      </c>
      <c r="G150" s="339"/>
      <c r="H150" s="336">
        <v>188</v>
      </c>
      <c r="I150" s="364"/>
      <c r="J150" s="363"/>
      <c r="K150" s="360"/>
    </row>
    <row r="151" ht="18" customHeight="1" spans="1:11">
      <c r="A151" s="331">
        <v>146</v>
      </c>
      <c r="B151" s="332" t="s">
        <v>235</v>
      </c>
      <c r="C151" s="334" t="s">
        <v>236</v>
      </c>
      <c r="D151" s="352" t="s">
        <v>106</v>
      </c>
      <c r="E151" s="334" t="s">
        <v>237</v>
      </c>
      <c r="F151" s="353" t="s">
        <v>46</v>
      </c>
      <c r="G151" s="339"/>
      <c r="H151" s="336">
        <v>1500</v>
      </c>
      <c r="I151" s="364"/>
      <c r="J151" s="363"/>
      <c r="K151" s="360"/>
    </row>
    <row r="152" ht="18" customHeight="1" spans="1:11">
      <c r="A152" s="331">
        <v>147</v>
      </c>
      <c r="B152" s="332" t="s">
        <v>235</v>
      </c>
      <c r="C152" s="334" t="s">
        <v>113</v>
      </c>
      <c r="D152" s="352" t="s">
        <v>114</v>
      </c>
      <c r="E152" s="334" t="s">
        <v>238</v>
      </c>
      <c r="F152" s="353" t="s">
        <v>239</v>
      </c>
      <c r="G152" s="339"/>
      <c r="H152" s="336">
        <v>300</v>
      </c>
      <c r="I152" s="364"/>
      <c r="J152" s="363"/>
      <c r="K152" s="360"/>
    </row>
    <row r="153" ht="18" customHeight="1" spans="1:11">
      <c r="A153" s="331">
        <v>148</v>
      </c>
      <c r="B153" s="332" t="s">
        <v>235</v>
      </c>
      <c r="C153" s="334" t="s">
        <v>31</v>
      </c>
      <c r="D153" s="352" t="s">
        <v>32</v>
      </c>
      <c r="E153" s="334" t="s">
        <v>122</v>
      </c>
      <c r="F153" s="353" t="s">
        <v>59</v>
      </c>
      <c r="G153" s="339"/>
      <c r="H153" s="336">
        <v>138</v>
      </c>
      <c r="I153" s="364"/>
      <c r="J153" s="363"/>
      <c r="K153" s="360"/>
    </row>
    <row r="154" ht="18" customHeight="1" spans="1:11">
      <c r="A154" s="331">
        <v>149</v>
      </c>
      <c r="B154" s="332" t="s">
        <v>240</v>
      </c>
      <c r="C154" s="334"/>
      <c r="D154" s="345" t="s">
        <v>200</v>
      </c>
      <c r="E154" s="346"/>
      <c r="F154" s="347"/>
      <c r="G154" s="339"/>
      <c r="H154" s="336"/>
      <c r="I154" s="364">
        <v>-5000</v>
      </c>
      <c r="J154" s="363"/>
      <c r="K154" s="360"/>
    </row>
    <row r="155" ht="18" customHeight="1" spans="1:11">
      <c r="A155" s="331">
        <v>150</v>
      </c>
      <c r="B155" s="332" t="s">
        <v>240</v>
      </c>
      <c r="C155" s="334"/>
      <c r="D155" s="345" t="s">
        <v>220</v>
      </c>
      <c r="E155" s="346"/>
      <c r="F155" s="347"/>
      <c r="G155" s="339"/>
      <c r="H155" s="336"/>
      <c r="I155" s="364">
        <v>-1500</v>
      </c>
      <c r="J155" s="363"/>
      <c r="K155" s="360"/>
    </row>
    <row r="156" ht="18" customHeight="1" spans="1:11">
      <c r="A156" s="331">
        <v>151</v>
      </c>
      <c r="B156" s="332" t="s">
        <v>241</v>
      </c>
      <c r="C156" s="334" t="s">
        <v>242</v>
      </c>
      <c r="D156" s="352"/>
      <c r="E156" s="334" t="s">
        <v>243</v>
      </c>
      <c r="F156" s="353" t="s">
        <v>244</v>
      </c>
      <c r="G156" s="339"/>
      <c r="H156" s="336">
        <v>178</v>
      </c>
      <c r="I156" s="364"/>
      <c r="J156" s="363"/>
      <c r="K156" s="360"/>
    </row>
    <row r="157" ht="18" customHeight="1" spans="1:11">
      <c r="A157" s="331">
        <v>152</v>
      </c>
      <c r="B157" s="332" t="s">
        <v>241</v>
      </c>
      <c r="C157" s="334" t="s">
        <v>23</v>
      </c>
      <c r="D157" s="352" t="s">
        <v>24</v>
      </c>
      <c r="E157" s="334" t="s">
        <v>245</v>
      </c>
      <c r="F157" s="353" t="s">
        <v>36</v>
      </c>
      <c r="G157" s="339"/>
      <c r="H157" s="336">
        <v>1088</v>
      </c>
      <c r="I157" s="364"/>
      <c r="J157" s="363"/>
      <c r="K157" s="360"/>
    </row>
    <row r="158" ht="18" customHeight="1" spans="1:11">
      <c r="A158" s="331">
        <v>153</v>
      </c>
      <c r="B158" s="332" t="s">
        <v>246</v>
      </c>
      <c r="C158" s="334"/>
      <c r="D158" s="345" t="s">
        <v>50</v>
      </c>
      <c r="E158" s="346"/>
      <c r="F158" s="347"/>
      <c r="G158" s="339"/>
      <c r="H158" s="336"/>
      <c r="I158" s="364">
        <v>-3</v>
      </c>
      <c r="J158" s="363"/>
      <c r="K158" s="360"/>
    </row>
    <row r="159" ht="18" customHeight="1" spans="1:11">
      <c r="A159" s="331">
        <v>154</v>
      </c>
      <c r="B159" s="366" t="s">
        <v>247</v>
      </c>
      <c r="C159" s="367" t="s">
        <v>248</v>
      </c>
      <c r="D159" s="367" t="s">
        <v>249</v>
      </c>
      <c r="E159" s="367" t="s">
        <v>15</v>
      </c>
      <c r="F159" s="353"/>
      <c r="G159" s="339">
        <v>5000</v>
      </c>
      <c r="H159" s="336"/>
      <c r="I159" s="364"/>
      <c r="J159" s="363"/>
      <c r="K159" s="360"/>
    </row>
    <row r="160" ht="18" customHeight="1" spans="1:11">
      <c r="A160" s="331">
        <v>155</v>
      </c>
      <c r="B160" s="332" t="s">
        <v>246</v>
      </c>
      <c r="C160" s="334" t="s">
        <v>250</v>
      </c>
      <c r="D160" s="352"/>
      <c r="E160" s="334" t="s">
        <v>214</v>
      </c>
      <c r="F160" s="353" t="s">
        <v>225</v>
      </c>
      <c r="G160" s="339"/>
      <c r="H160" s="336">
        <v>188</v>
      </c>
      <c r="I160" s="364"/>
      <c r="J160" s="363"/>
      <c r="K160" s="360"/>
    </row>
    <row r="161" ht="18" customHeight="1" spans="1:11">
      <c r="A161" s="331">
        <v>156</v>
      </c>
      <c r="B161" s="332" t="s">
        <v>246</v>
      </c>
      <c r="C161" s="334" t="s">
        <v>113</v>
      </c>
      <c r="D161" s="352" t="s">
        <v>114</v>
      </c>
      <c r="E161" s="334" t="s">
        <v>238</v>
      </c>
      <c r="F161" s="353" t="s">
        <v>251</v>
      </c>
      <c r="G161" s="339"/>
      <c r="H161" s="336">
        <v>333</v>
      </c>
      <c r="I161" s="364"/>
      <c r="J161" s="363"/>
      <c r="K161" s="360"/>
    </row>
    <row r="162" ht="18" customHeight="1" spans="1:11">
      <c r="A162" s="331">
        <v>157</v>
      </c>
      <c r="B162" s="332" t="s">
        <v>246</v>
      </c>
      <c r="C162" s="334" t="s">
        <v>31</v>
      </c>
      <c r="D162" s="352" t="s">
        <v>32</v>
      </c>
      <c r="E162" s="334" t="s">
        <v>122</v>
      </c>
      <c r="F162" s="353" t="s">
        <v>252</v>
      </c>
      <c r="G162" s="339"/>
      <c r="H162" s="336">
        <v>168</v>
      </c>
      <c r="I162" s="364"/>
      <c r="J162" s="363"/>
      <c r="K162" s="360"/>
    </row>
    <row r="163" ht="18" customHeight="1" spans="1:11">
      <c r="A163" s="331">
        <v>158</v>
      </c>
      <c r="B163" s="332" t="s">
        <v>253</v>
      </c>
      <c r="C163" s="334" t="s">
        <v>254</v>
      </c>
      <c r="D163" s="352" t="s">
        <v>185</v>
      </c>
      <c r="E163" s="334" t="s">
        <v>255</v>
      </c>
      <c r="F163" s="353" t="s">
        <v>44</v>
      </c>
      <c r="G163" s="339"/>
      <c r="H163" s="336">
        <v>199.9</v>
      </c>
      <c r="I163" s="364"/>
      <c r="J163" s="363"/>
      <c r="K163" s="360"/>
    </row>
    <row r="164" ht="18" customHeight="1" spans="1:11">
      <c r="A164" s="331">
        <v>159</v>
      </c>
      <c r="B164" s="332" t="s">
        <v>253</v>
      </c>
      <c r="C164" s="334" t="s">
        <v>113</v>
      </c>
      <c r="D164" s="352" t="s">
        <v>114</v>
      </c>
      <c r="E164" s="334" t="s">
        <v>238</v>
      </c>
      <c r="F164" s="353" t="s">
        <v>256</v>
      </c>
      <c r="G164" s="339"/>
      <c r="H164" s="336">
        <v>288</v>
      </c>
      <c r="I164" s="364"/>
      <c r="J164" s="363"/>
      <c r="K164" s="360"/>
    </row>
    <row r="165" ht="18" customHeight="1" spans="1:11">
      <c r="A165" s="331">
        <v>160</v>
      </c>
      <c r="B165" s="332" t="s">
        <v>253</v>
      </c>
      <c r="C165" s="334" t="s">
        <v>242</v>
      </c>
      <c r="D165" s="352"/>
      <c r="E165" s="334" t="s">
        <v>257</v>
      </c>
      <c r="F165" s="353" t="s">
        <v>36</v>
      </c>
      <c r="G165" s="339"/>
      <c r="H165" s="336">
        <v>218</v>
      </c>
      <c r="I165" s="364"/>
      <c r="J165" s="363"/>
      <c r="K165" s="360"/>
    </row>
    <row r="166" ht="18" customHeight="1" spans="1:11">
      <c r="A166" s="331">
        <v>161</v>
      </c>
      <c r="B166" s="332" t="s">
        <v>258</v>
      </c>
      <c r="C166" s="334" t="s">
        <v>259</v>
      </c>
      <c r="D166" s="352" t="s">
        <v>260</v>
      </c>
      <c r="E166" s="334" t="s">
        <v>15</v>
      </c>
      <c r="F166" s="353"/>
      <c r="G166" s="339">
        <v>200</v>
      </c>
      <c r="H166" s="336"/>
      <c r="I166" s="364"/>
      <c r="J166" s="363"/>
      <c r="K166" s="360"/>
    </row>
    <row r="167" ht="18" customHeight="1" spans="1:11">
      <c r="A167" s="331">
        <v>162</v>
      </c>
      <c r="B167" s="332" t="s">
        <v>261</v>
      </c>
      <c r="C167" s="334" t="s">
        <v>28</v>
      </c>
      <c r="D167" s="352" t="s">
        <v>17</v>
      </c>
      <c r="E167" s="334" t="s">
        <v>262</v>
      </c>
      <c r="F167" s="353" t="s">
        <v>263</v>
      </c>
      <c r="G167" s="339"/>
      <c r="H167" s="336">
        <v>800</v>
      </c>
      <c r="I167" s="364"/>
      <c r="J167" s="363"/>
      <c r="K167" s="360"/>
    </row>
    <row r="168" ht="18" customHeight="1" spans="1:11">
      <c r="A168" s="331">
        <v>163</v>
      </c>
      <c r="B168" s="332" t="s">
        <v>261</v>
      </c>
      <c r="C168" s="334" t="s">
        <v>28</v>
      </c>
      <c r="D168" s="352" t="s">
        <v>17</v>
      </c>
      <c r="E168" s="334" t="s">
        <v>262</v>
      </c>
      <c r="F168" s="353" t="s">
        <v>263</v>
      </c>
      <c r="G168" s="339"/>
      <c r="H168" s="336">
        <v>800</v>
      </c>
      <c r="I168" s="364"/>
      <c r="J168" s="363"/>
      <c r="K168" s="360"/>
    </row>
    <row r="169" ht="18" customHeight="1" spans="1:11">
      <c r="A169" s="331">
        <v>164</v>
      </c>
      <c r="B169" s="332" t="s">
        <v>261</v>
      </c>
      <c r="C169" s="334" t="s">
        <v>254</v>
      </c>
      <c r="D169" s="352" t="s">
        <v>185</v>
      </c>
      <c r="E169" s="334" t="s">
        <v>255</v>
      </c>
      <c r="F169" s="353" t="s">
        <v>263</v>
      </c>
      <c r="G169" s="339"/>
      <c r="H169" s="336">
        <v>132.2</v>
      </c>
      <c r="I169" s="364"/>
      <c r="J169" s="363"/>
      <c r="K169" s="360"/>
    </row>
    <row r="170" ht="18" customHeight="1" spans="1:11">
      <c r="A170" s="331">
        <v>165</v>
      </c>
      <c r="B170" s="332" t="s">
        <v>264</v>
      </c>
      <c r="C170" s="334"/>
      <c r="D170" s="345" t="s">
        <v>265</v>
      </c>
      <c r="E170" s="346"/>
      <c r="F170" s="347"/>
      <c r="G170" s="339"/>
      <c r="H170" s="336"/>
      <c r="I170" s="364">
        <v>-20000</v>
      </c>
      <c r="J170" s="363"/>
      <c r="K170" s="360"/>
    </row>
    <row r="171" ht="18" customHeight="1" spans="1:11">
      <c r="A171" s="331">
        <v>166</v>
      </c>
      <c r="B171" s="332" t="s">
        <v>266</v>
      </c>
      <c r="C171" s="334" t="s">
        <v>60</v>
      </c>
      <c r="D171" s="352" t="s">
        <v>42</v>
      </c>
      <c r="E171" s="334" t="s">
        <v>267</v>
      </c>
      <c r="F171" s="353" t="s">
        <v>212</v>
      </c>
      <c r="G171" s="339"/>
      <c r="H171" s="336">
        <v>399</v>
      </c>
      <c r="I171" s="364"/>
      <c r="J171" s="363"/>
      <c r="K171" s="360"/>
    </row>
    <row r="172" ht="18" customHeight="1" spans="1:11">
      <c r="A172" s="331">
        <v>167</v>
      </c>
      <c r="B172" s="332" t="s">
        <v>266</v>
      </c>
      <c r="C172" s="334" t="s">
        <v>113</v>
      </c>
      <c r="D172" s="352" t="s">
        <v>114</v>
      </c>
      <c r="E172" s="334" t="s">
        <v>238</v>
      </c>
      <c r="F172" s="353" t="s">
        <v>212</v>
      </c>
      <c r="G172" s="339"/>
      <c r="H172" s="336">
        <v>239</v>
      </c>
      <c r="I172" s="364"/>
      <c r="J172" s="363"/>
      <c r="K172" s="360"/>
    </row>
    <row r="173" ht="18" customHeight="1" spans="1:11">
      <c r="A173" s="331">
        <v>168</v>
      </c>
      <c r="B173" s="332" t="s">
        <v>266</v>
      </c>
      <c r="C173" s="334" t="s">
        <v>268</v>
      </c>
      <c r="D173" s="352"/>
      <c r="E173" s="334" t="s">
        <v>269</v>
      </c>
      <c r="F173" s="353" t="s">
        <v>270</v>
      </c>
      <c r="G173" s="339"/>
      <c r="H173" s="336">
        <v>155</v>
      </c>
      <c r="I173" s="364"/>
      <c r="J173" s="363"/>
      <c r="K173" s="360"/>
    </row>
    <row r="174" ht="18" customHeight="1" spans="1:11">
      <c r="A174" s="331">
        <v>169</v>
      </c>
      <c r="B174" s="332" t="s">
        <v>271</v>
      </c>
      <c r="C174" s="334"/>
      <c r="D174" s="345" t="s">
        <v>272</v>
      </c>
      <c r="E174" s="346"/>
      <c r="F174" s="347"/>
      <c r="G174" s="339"/>
      <c r="H174" s="336"/>
      <c r="I174" s="364">
        <v>-1500</v>
      </c>
      <c r="J174" s="363"/>
      <c r="K174" s="360"/>
    </row>
    <row r="175" ht="18" customHeight="1" spans="1:11">
      <c r="A175" s="331">
        <v>170</v>
      </c>
      <c r="B175" s="332" t="s">
        <v>271</v>
      </c>
      <c r="C175" s="334"/>
      <c r="D175" s="345" t="s">
        <v>273</v>
      </c>
      <c r="E175" s="346"/>
      <c r="F175" s="347"/>
      <c r="G175" s="339"/>
      <c r="H175" s="336"/>
      <c r="I175" s="364">
        <v>-15000</v>
      </c>
      <c r="J175" s="363"/>
      <c r="K175" s="360"/>
    </row>
    <row r="176" ht="18" customHeight="1" spans="1:11">
      <c r="A176" s="331">
        <v>171</v>
      </c>
      <c r="B176" s="332" t="s">
        <v>274</v>
      </c>
      <c r="C176" s="334" t="s">
        <v>113</v>
      </c>
      <c r="D176" s="352" t="s">
        <v>114</v>
      </c>
      <c r="E176" s="334" t="s">
        <v>238</v>
      </c>
      <c r="F176" s="353" t="s">
        <v>275</v>
      </c>
      <c r="G176" s="339"/>
      <c r="H176" s="336">
        <v>268.88</v>
      </c>
      <c r="I176" s="364"/>
      <c r="J176" s="363"/>
      <c r="K176" s="360"/>
    </row>
    <row r="177" ht="18" customHeight="1" spans="1:11">
      <c r="A177" s="331">
        <v>172</v>
      </c>
      <c r="B177" s="332" t="s">
        <v>274</v>
      </c>
      <c r="C177" s="334" t="s">
        <v>18</v>
      </c>
      <c r="D177" s="352" t="s">
        <v>19</v>
      </c>
      <c r="E177" s="334" t="s">
        <v>276</v>
      </c>
      <c r="F177" s="353" t="s">
        <v>244</v>
      </c>
      <c r="G177" s="339"/>
      <c r="H177" s="336">
        <v>248</v>
      </c>
      <c r="I177" s="364"/>
      <c r="J177" s="363"/>
      <c r="K177" s="360"/>
    </row>
    <row r="178" ht="18" customHeight="1" spans="1:11">
      <c r="A178" s="331">
        <v>173</v>
      </c>
      <c r="B178" s="332" t="s">
        <v>274</v>
      </c>
      <c r="C178" s="334" t="s">
        <v>268</v>
      </c>
      <c r="D178" s="352"/>
      <c r="E178" s="334" t="s">
        <v>269</v>
      </c>
      <c r="F178" s="353" t="s">
        <v>210</v>
      </c>
      <c r="G178" s="339"/>
      <c r="H178" s="336">
        <v>118</v>
      </c>
      <c r="I178" s="364"/>
      <c r="J178" s="363"/>
      <c r="K178" s="360"/>
    </row>
    <row r="179" ht="14.25" spans="1:11">
      <c r="A179" s="331">
        <v>174</v>
      </c>
      <c r="B179" s="332" t="s">
        <v>277</v>
      </c>
      <c r="C179" s="334"/>
      <c r="D179" s="368" t="s">
        <v>50</v>
      </c>
      <c r="E179" s="368"/>
      <c r="F179" s="368"/>
      <c r="G179" s="339"/>
      <c r="H179" s="336"/>
      <c r="I179" s="364">
        <v>-3</v>
      </c>
      <c r="J179" s="363"/>
      <c r="K179" s="360"/>
    </row>
    <row r="180" ht="18" customHeight="1" spans="1:11">
      <c r="A180" s="331">
        <v>175</v>
      </c>
      <c r="B180" s="332" t="s">
        <v>278</v>
      </c>
      <c r="C180" s="334" t="s">
        <v>279</v>
      </c>
      <c r="D180" s="352" t="s">
        <v>89</v>
      </c>
      <c r="E180" s="334" t="s">
        <v>15</v>
      </c>
      <c r="F180" s="353"/>
      <c r="G180" s="339">
        <v>168</v>
      </c>
      <c r="H180" s="336"/>
      <c r="I180" s="364"/>
      <c r="J180" s="363"/>
      <c r="K180" s="360"/>
    </row>
    <row r="181" ht="14.25" spans="1:11">
      <c r="A181" s="331">
        <v>176</v>
      </c>
      <c r="B181" s="332" t="s">
        <v>280</v>
      </c>
      <c r="C181" s="334" t="s">
        <v>176</v>
      </c>
      <c r="D181" s="352" t="s">
        <v>162</v>
      </c>
      <c r="E181" s="334" t="s">
        <v>281</v>
      </c>
      <c r="F181" s="353" t="s">
        <v>282</v>
      </c>
      <c r="G181" s="339"/>
      <c r="H181" s="336">
        <v>108</v>
      </c>
      <c r="I181" s="364"/>
      <c r="J181" s="363"/>
      <c r="K181" s="360"/>
    </row>
    <row r="182" ht="14.25" spans="1:11">
      <c r="A182" s="331">
        <v>177</v>
      </c>
      <c r="B182" s="332" t="s">
        <v>280</v>
      </c>
      <c r="C182" s="334" t="s">
        <v>23</v>
      </c>
      <c r="D182" s="352" t="s">
        <v>24</v>
      </c>
      <c r="E182" s="334" t="s">
        <v>283</v>
      </c>
      <c r="F182" s="353" t="s">
        <v>284</v>
      </c>
      <c r="G182" s="339"/>
      <c r="H182" s="336">
        <v>378</v>
      </c>
      <c r="I182" s="364"/>
      <c r="J182" s="363"/>
      <c r="K182" s="360"/>
    </row>
    <row r="183" ht="14.25" spans="1:11">
      <c r="A183" s="331">
        <v>178</v>
      </c>
      <c r="B183" s="332" t="s">
        <v>280</v>
      </c>
      <c r="C183" s="334" t="s">
        <v>268</v>
      </c>
      <c r="D183" s="352"/>
      <c r="E183" s="334" t="s">
        <v>269</v>
      </c>
      <c r="F183" s="353" t="s">
        <v>119</v>
      </c>
      <c r="G183" s="339"/>
      <c r="H183" s="336">
        <v>158</v>
      </c>
      <c r="I183" s="364"/>
      <c r="J183" s="363"/>
      <c r="K183" s="360"/>
    </row>
    <row r="184" ht="14.25" spans="1:11">
      <c r="A184" s="331">
        <v>179</v>
      </c>
      <c r="B184" s="332" t="s">
        <v>280</v>
      </c>
      <c r="C184" s="334"/>
      <c r="D184" s="368" t="s">
        <v>285</v>
      </c>
      <c r="E184" s="368"/>
      <c r="F184" s="368"/>
      <c r="G184" s="339"/>
      <c r="H184" s="336"/>
      <c r="I184" s="364">
        <v>-20000</v>
      </c>
      <c r="J184" s="363"/>
      <c r="K184" s="360"/>
    </row>
    <row r="185" ht="14.25" spans="1:11">
      <c r="A185" s="331">
        <v>180</v>
      </c>
      <c r="B185" s="332" t="s">
        <v>286</v>
      </c>
      <c r="C185" s="334" t="s">
        <v>18</v>
      </c>
      <c r="D185" s="332" t="s">
        <v>19</v>
      </c>
      <c r="E185" s="332" t="s">
        <v>287</v>
      </c>
      <c r="F185" s="332" t="s">
        <v>288</v>
      </c>
      <c r="G185" s="339"/>
      <c r="H185" s="336">
        <v>388</v>
      </c>
      <c r="I185" s="364"/>
      <c r="J185" s="363"/>
      <c r="K185" s="360"/>
    </row>
    <row r="186" ht="18" customHeight="1" spans="1:11">
      <c r="A186" s="331">
        <v>181</v>
      </c>
      <c r="B186" s="332" t="s">
        <v>286</v>
      </c>
      <c r="C186" s="334" t="s">
        <v>23</v>
      </c>
      <c r="D186" s="352" t="s">
        <v>24</v>
      </c>
      <c r="E186" s="334" t="s">
        <v>289</v>
      </c>
      <c r="F186" s="353" t="s">
        <v>288</v>
      </c>
      <c r="G186" s="339"/>
      <c r="H186" s="336">
        <v>388</v>
      </c>
      <c r="I186" s="364"/>
      <c r="J186" s="363"/>
      <c r="K186" s="360"/>
    </row>
    <row r="187" ht="18" customHeight="1" spans="1:11">
      <c r="A187" s="331">
        <v>182</v>
      </c>
      <c r="B187" s="332" t="s">
        <v>290</v>
      </c>
      <c r="C187" s="334" t="s">
        <v>254</v>
      </c>
      <c r="D187" s="352" t="s">
        <v>185</v>
      </c>
      <c r="E187" s="334" t="s">
        <v>255</v>
      </c>
      <c r="F187" s="353" t="s">
        <v>244</v>
      </c>
      <c r="G187" s="339"/>
      <c r="H187" s="336">
        <v>148</v>
      </c>
      <c r="I187" s="364"/>
      <c r="J187" s="363"/>
      <c r="K187" s="360"/>
    </row>
    <row r="188" ht="18" customHeight="1" spans="1:11">
      <c r="A188" s="331">
        <v>183</v>
      </c>
      <c r="B188" s="332" t="s">
        <v>290</v>
      </c>
      <c r="C188" s="334" t="s">
        <v>18</v>
      </c>
      <c r="D188" s="332" t="s">
        <v>19</v>
      </c>
      <c r="E188" s="334" t="s">
        <v>291</v>
      </c>
      <c r="F188" s="353" t="s">
        <v>36</v>
      </c>
      <c r="G188" s="339"/>
      <c r="H188" s="336">
        <v>444</v>
      </c>
      <c r="I188" s="364"/>
      <c r="J188" s="363"/>
      <c r="K188" s="360"/>
    </row>
    <row r="189" ht="18" customHeight="1" spans="1:11">
      <c r="A189" s="331">
        <v>184</v>
      </c>
      <c r="B189" s="332" t="s">
        <v>292</v>
      </c>
      <c r="C189" s="334" t="s">
        <v>293</v>
      </c>
      <c r="D189" s="369"/>
      <c r="E189" s="334" t="s">
        <v>294</v>
      </c>
      <c r="F189" s="353" t="s">
        <v>295</v>
      </c>
      <c r="G189" s="339"/>
      <c r="H189" s="336">
        <v>888</v>
      </c>
      <c r="I189" s="364"/>
      <c r="J189" s="363"/>
      <c r="K189" s="360"/>
    </row>
    <row r="190" ht="18" customHeight="1" spans="1:11">
      <c r="A190" s="331">
        <v>185</v>
      </c>
      <c r="B190" s="332" t="s">
        <v>292</v>
      </c>
      <c r="C190" s="334" t="s">
        <v>23</v>
      </c>
      <c r="D190" s="352" t="s">
        <v>24</v>
      </c>
      <c r="E190" s="334" t="s">
        <v>296</v>
      </c>
      <c r="F190" s="353" t="s">
        <v>297</v>
      </c>
      <c r="G190" s="339"/>
      <c r="H190" s="336">
        <v>440</v>
      </c>
      <c r="I190" s="364"/>
      <c r="J190" s="363"/>
      <c r="K190" s="360"/>
    </row>
    <row r="191" ht="14.25" spans="1:11">
      <c r="A191" s="331">
        <v>186</v>
      </c>
      <c r="B191" s="332" t="s">
        <v>298</v>
      </c>
      <c r="C191" s="334"/>
      <c r="D191" s="345" t="s">
        <v>50</v>
      </c>
      <c r="E191" s="346"/>
      <c r="F191" s="347"/>
      <c r="G191" s="339"/>
      <c r="H191" s="336"/>
      <c r="I191" s="364">
        <v>-3</v>
      </c>
      <c r="J191" s="363"/>
      <c r="K191" s="360"/>
    </row>
    <row r="192" ht="14.25" spans="1:11">
      <c r="A192" s="331">
        <v>187</v>
      </c>
      <c r="B192" s="332" t="s">
        <v>298</v>
      </c>
      <c r="C192" s="334"/>
      <c r="D192" s="345" t="s">
        <v>272</v>
      </c>
      <c r="E192" s="346"/>
      <c r="F192" s="347"/>
      <c r="G192" s="339"/>
      <c r="H192" s="336"/>
      <c r="I192" s="364">
        <v>-1500</v>
      </c>
      <c r="J192" s="363"/>
      <c r="K192" s="360"/>
    </row>
    <row r="193" ht="14.25" spans="1:11">
      <c r="A193" s="331">
        <v>188</v>
      </c>
      <c r="B193" s="332" t="s">
        <v>299</v>
      </c>
      <c r="C193" s="334" t="s">
        <v>293</v>
      </c>
      <c r="D193" s="334"/>
      <c r="E193" s="352" t="s">
        <v>45</v>
      </c>
      <c r="F193" s="334" t="s">
        <v>300</v>
      </c>
      <c r="G193" s="370"/>
      <c r="H193" s="339">
        <v>399</v>
      </c>
      <c r="I193" s="381"/>
      <c r="J193" s="382"/>
      <c r="K193" s="363"/>
    </row>
    <row r="194" ht="14.25" spans="1:11">
      <c r="A194" s="331">
        <v>189</v>
      </c>
      <c r="B194" s="332" t="s">
        <v>299</v>
      </c>
      <c r="C194" s="332" t="s">
        <v>60</v>
      </c>
      <c r="D194" s="334" t="s">
        <v>42</v>
      </c>
      <c r="E194" s="352" t="s">
        <v>267</v>
      </c>
      <c r="F194" s="334" t="s">
        <v>301</v>
      </c>
      <c r="G194" s="370"/>
      <c r="H194" s="339">
        <v>800</v>
      </c>
      <c r="I194" s="381"/>
      <c r="J194" s="382"/>
      <c r="K194" s="363"/>
    </row>
    <row r="195" ht="14.25" spans="1:11">
      <c r="A195" s="331">
        <v>190</v>
      </c>
      <c r="B195" s="332" t="s">
        <v>299</v>
      </c>
      <c r="C195" s="332" t="s">
        <v>60</v>
      </c>
      <c r="D195" s="334" t="s">
        <v>42</v>
      </c>
      <c r="E195" s="352" t="s">
        <v>302</v>
      </c>
      <c r="F195" s="334" t="s">
        <v>303</v>
      </c>
      <c r="G195" s="370"/>
      <c r="H195" s="339">
        <v>800</v>
      </c>
      <c r="I195" s="381"/>
      <c r="J195" s="382"/>
      <c r="K195" s="363"/>
    </row>
    <row r="196" ht="14.25" spans="1:11">
      <c r="A196" s="331">
        <v>191</v>
      </c>
      <c r="B196" s="332" t="s">
        <v>299</v>
      </c>
      <c r="C196" s="334" t="s">
        <v>23</v>
      </c>
      <c r="D196" s="352" t="s">
        <v>24</v>
      </c>
      <c r="E196" s="352" t="s">
        <v>304</v>
      </c>
      <c r="F196" s="334" t="s">
        <v>239</v>
      </c>
      <c r="G196" s="370"/>
      <c r="H196" s="339">
        <v>444</v>
      </c>
      <c r="I196" s="381"/>
      <c r="J196" s="382"/>
      <c r="K196" s="363"/>
    </row>
    <row r="197" ht="14.25" spans="1:11">
      <c r="A197" s="331">
        <v>192</v>
      </c>
      <c r="B197" s="332" t="s">
        <v>299</v>
      </c>
      <c r="C197" s="332" t="s">
        <v>60</v>
      </c>
      <c r="D197" s="334" t="s">
        <v>42</v>
      </c>
      <c r="E197" s="352" t="s">
        <v>267</v>
      </c>
      <c r="F197" s="334" t="s">
        <v>305</v>
      </c>
      <c r="G197" s="370"/>
      <c r="H197" s="339">
        <v>818</v>
      </c>
      <c r="I197" s="381"/>
      <c r="J197" s="382"/>
      <c r="K197" s="363"/>
    </row>
    <row r="198" ht="14.25" spans="1:11">
      <c r="A198" s="331">
        <v>193</v>
      </c>
      <c r="B198" s="332" t="s">
        <v>306</v>
      </c>
      <c r="C198" s="334" t="s">
        <v>23</v>
      </c>
      <c r="D198" s="352" t="s">
        <v>24</v>
      </c>
      <c r="E198" s="352" t="s">
        <v>307</v>
      </c>
      <c r="F198" s="334" t="s">
        <v>119</v>
      </c>
      <c r="G198" s="370"/>
      <c r="H198" s="339">
        <v>399</v>
      </c>
      <c r="I198" s="381"/>
      <c r="J198" s="382"/>
      <c r="K198" s="363"/>
    </row>
    <row r="199" ht="14.25" spans="1:11">
      <c r="A199" s="331">
        <v>194</v>
      </c>
      <c r="B199" s="332" t="s">
        <v>306</v>
      </c>
      <c r="C199" s="332" t="s">
        <v>60</v>
      </c>
      <c r="D199" s="334" t="s">
        <v>42</v>
      </c>
      <c r="E199" s="352" t="s">
        <v>267</v>
      </c>
      <c r="F199" s="334" t="s">
        <v>308</v>
      </c>
      <c r="G199" s="370"/>
      <c r="H199" s="339">
        <v>666</v>
      </c>
      <c r="I199" s="381"/>
      <c r="J199" s="382"/>
      <c r="K199" s="363"/>
    </row>
    <row r="200" ht="14.25" spans="1:11">
      <c r="A200" s="331">
        <v>195</v>
      </c>
      <c r="B200" s="332" t="s">
        <v>306</v>
      </c>
      <c r="C200" s="332"/>
      <c r="D200" s="371" t="s">
        <v>309</v>
      </c>
      <c r="E200" s="372"/>
      <c r="F200" s="373"/>
      <c r="G200" s="370"/>
      <c r="H200" s="339"/>
      <c r="I200" s="381">
        <v>-200</v>
      </c>
      <c r="J200" s="382"/>
      <c r="K200" s="363"/>
    </row>
    <row r="201" ht="14.25" spans="1:11">
      <c r="A201" s="331">
        <v>196</v>
      </c>
      <c r="B201" s="332" t="s">
        <v>310</v>
      </c>
      <c r="C201" s="332" t="s">
        <v>83</v>
      </c>
      <c r="D201" s="334" t="s">
        <v>311</v>
      </c>
      <c r="E201" s="352" t="s">
        <v>312</v>
      </c>
      <c r="F201" s="334" t="s">
        <v>313</v>
      </c>
      <c r="G201" s="370"/>
      <c r="H201" s="339">
        <v>800</v>
      </c>
      <c r="I201" s="381"/>
      <c r="J201" s="382"/>
      <c r="K201" s="363"/>
    </row>
    <row r="202" ht="14.25" spans="1:11">
      <c r="A202" s="331">
        <v>197</v>
      </c>
      <c r="B202" s="332" t="s">
        <v>310</v>
      </c>
      <c r="C202" s="332" t="s">
        <v>107</v>
      </c>
      <c r="D202" s="334"/>
      <c r="E202" s="352" t="s">
        <v>15</v>
      </c>
      <c r="F202" s="334"/>
      <c r="G202" s="370">
        <v>88</v>
      </c>
      <c r="H202" s="339"/>
      <c r="I202" s="381"/>
      <c r="J202" s="382"/>
      <c r="K202" s="363"/>
    </row>
    <row r="203" ht="14.25" spans="1:11">
      <c r="A203" s="331">
        <v>198</v>
      </c>
      <c r="B203" s="332" t="s">
        <v>314</v>
      </c>
      <c r="C203" s="332"/>
      <c r="D203" s="345" t="s">
        <v>315</v>
      </c>
      <c r="E203" s="346"/>
      <c r="F203" s="347"/>
      <c r="G203" s="370"/>
      <c r="H203" s="339"/>
      <c r="I203" s="381">
        <v>-10000</v>
      </c>
      <c r="J203" s="382"/>
      <c r="K203" s="363"/>
    </row>
    <row r="204" ht="14.25" spans="1:11">
      <c r="A204" s="331">
        <v>199</v>
      </c>
      <c r="B204" s="332" t="s">
        <v>314</v>
      </c>
      <c r="C204" s="332" t="s">
        <v>76</v>
      </c>
      <c r="D204" s="334" t="s">
        <v>19</v>
      </c>
      <c r="E204" s="352" t="s">
        <v>45</v>
      </c>
      <c r="F204" s="334" t="s">
        <v>46</v>
      </c>
      <c r="G204" s="370"/>
      <c r="H204" s="339">
        <v>999</v>
      </c>
      <c r="I204" s="381"/>
      <c r="J204" s="382"/>
      <c r="K204" s="363"/>
    </row>
    <row r="205" ht="14.25" spans="1:11">
      <c r="A205" s="331">
        <v>200</v>
      </c>
      <c r="B205" s="332" t="s">
        <v>314</v>
      </c>
      <c r="C205" s="332" t="s">
        <v>60</v>
      </c>
      <c r="D205" s="334" t="s">
        <v>42</v>
      </c>
      <c r="E205" s="352" t="s">
        <v>316</v>
      </c>
      <c r="F205" s="334" t="s">
        <v>216</v>
      </c>
      <c r="G205" s="370"/>
      <c r="H205" s="339">
        <v>398</v>
      </c>
      <c r="I205" s="381"/>
      <c r="J205" s="382"/>
      <c r="K205" s="363"/>
    </row>
    <row r="206" ht="14.25" spans="1:11">
      <c r="A206" s="331">
        <v>201</v>
      </c>
      <c r="B206" s="332" t="s">
        <v>314</v>
      </c>
      <c r="C206" s="332"/>
      <c r="D206" s="345" t="s">
        <v>50</v>
      </c>
      <c r="E206" s="346"/>
      <c r="F206" s="347"/>
      <c r="G206" s="370"/>
      <c r="H206" s="339"/>
      <c r="I206" s="381">
        <v>-3</v>
      </c>
      <c r="J206" s="382"/>
      <c r="K206" s="363"/>
    </row>
    <row r="207" ht="14.25" spans="1:11">
      <c r="A207" s="331">
        <v>202</v>
      </c>
      <c r="B207" s="332" t="s">
        <v>317</v>
      </c>
      <c r="C207" s="332"/>
      <c r="D207" s="345" t="s">
        <v>318</v>
      </c>
      <c r="E207" s="346"/>
      <c r="F207" s="347"/>
      <c r="G207" s="370"/>
      <c r="H207" s="339"/>
      <c r="I207" s="381">
        <v>-1500</v>
      </c>
      <c r="J207" s="382"/>
      <c r="K207" s="363"/>
    </row>
    <row r="208" ht="34.5" customHeight="1" spans="1:11">
      <c r="A208" s="331">
        <v>203</v>
      </c>
      <c r="B208" s="332" t="s">
        <v>319</v>
      </c>
      <c r="C208" s="332"/>
      <c r="D208" s="374" t="s">
        <v>320</v>
      </c>
      <c r="E208" s="375"/>
      <c r="F208" s="376"/>
      <c r="G208" s="370"/>
      <c r="H208" s="339"/>
      <c r="I208" s="381">
        <v>-9000</v>
      </c>
      <c r="J208" s="382"/>
      <c r="K208" s="363"/>
    </row>
    <row r="209" ht="28.5" spans="1:11">
      <c r="A209" s="331">
        <v>204</v>
      </c>
      <c r="B209" s="332" t="s">
        <v>321</v>
      </c>
      <c r="C209" s="332" t="s">
        <v>75</v>
      </c>
      <c r="D209" s="334" t="s">
        <v>19</v>
      </c>
      <c r="E209" s="377" t="s">
        <v>322</v>
      </c>
      <c r="F209" s="334" t="s">
        <v>59</v>
      </c>
      <c r="G209" s="370"/>
      <c r="H209" s="339">
        <v>2444</v>
      </c>
      <c r="I209" s="381"/>
      <c r="J209" s="382"/>
      <c r="K209" s="363"/>
    </row>
    <row r="210" ht="14.25" spans="1:11">
      <c r="A210" s="331">
        <v>205</v>
      </c>
      <c r="B210" s="332" t="s">
        <v>323</v>
      </c>
      <c r="C210" s="332" t="s">
        <v>60</v>
      </c>
      <c r="D210" s="334" t="s">
        <v>42</v>
      </c>
      <c r="E210" s="352" t="s">
        <v>324</v>
      </c>
      <c r="F210" s="334" t="s">
        <v>325</v>
      </c>
      <c r="G210" s="370"/>
      <c r="H210" s="339">
        <v>238</v>
      </c>
      <c r="I210" s="381"/>
      <c r="J210" s="382"/>
      <c r="K210" s="363"/>
    </row>
    <row r="211" ht="14.25" spans="1:11">
      <c r="A211" s="331">
        <v>206</v>
      </c>
      <c r="B211" s="332" t="s">
        <v>323</v>
      </c>
      <c r="C211" s="334" t="s">
        <v>23</v>
      </c>
      <c r="D211" s="352" t="s">
        <v>24</v>
      </c>
      <c r="E211" s="352" t="s">
        <v>326</v>
      </c>
      <c r="F211" s="334" t="s">
        <v>119</v>
      </c>
      <c r="G211" s="370"/>
      <c r="H211" s="339">
        <v>388</v>
      </c>
      <c r="I211" s="381"/>
      <c r="J211" s="382"/>
      <c r="K211" s="363"/>
    </row>
    <row r="212" ht="14.25" spans="1:11">
      <c r="A212" s="331">
        <v>207</v>
      </c>
      <c r="B212" s="332" t="s">
        <v>327</v>
      </c>
      <c r="C212" s="332" t="s">
        <v>75</v>
      </c>
      <c r="D212" s="334" t="s">
        <v>19</v>
      </c>
      <c r="E212" s="352" t="s">
        <v>328</v>
      </c>
      <c r="F212" s="334" t="s">
        <v>59</v>
      </c>
      <c r="G212" s="370"/>
      <c r="H212" s="339">
        <v>1024</v>
      </c>
      <c r="I212" s="381"/>
      <c r="J212" s="382"/>
      <c r="K212" s="363"/>
    </row>
    <row r="213" ht="14.25" spans="1:11">
      <c r="A213" s="331">
        <v>208</v>
      </c>
      <c r="B213" s="332" t="s">
        <v>329</v>
      </c>
      <c r="C213" s="332"/>
      <c r="D213" s="345" t="s">
        <v>318</v>
      </c>
      <c r="E213" s="346"/>
      <c r="F213" s="347"/>
      <c r="G213" s="370"/>
      <c r="H213" s="339"/>
      <c r="I213" s="381">
        <v>-1500</v>
      </c>
      <c r="J213" s="382"/>
      <c r="K213" s="363"/>
    </row>
    <row r="214" ht="14.25" spans="1:11">
      <c r="A214" s="331">
        <v>209</v>
      </c>
      <c r="B214" s="332" t="s">
        <v>330</v>
      </c>
      <c r="C214" s="332" t="s">
        <v>75</v>
      </c>
      <c r="D214" s="334" t="s">
        <v>19</v>
      </c>
      <c r="E214" s="352" t="s">
        <v>209</v>
      </c>
      <c r="F214" s="334" t="s">
        <v>212</v>
      </c>
      <c r="G214" s="370"/>
      <c r="H214" s="339">
        <v>618</v>
      </c>
      <c r="I214" s="381"/>
      <c r="J214" s="382"/>
      <c r="K214" s="363"/>
    </row>
    <row r="215" ht="14.25" spans="1:11">
      <c r="A215" s="331">
        <v>210</v>
      </c>
      <c r="B215" s="332" t="s">
        <v>330</v>
      </c>
      <c r="C215" s="334" t="s">
        <v>23</v>
      </c>
      <c r="D215" s="352" t="s">
        <v>24</v>
      </c>
      <c r="E215" s="352" t="s">
        <v>331</v>
      </c>
      <c r="F215" s="334" t="s">
        <v>228</v>
      </c>
      <c r="G215" s="370"/>
      <c r="H215" s="339">
        <v>500</v>
      </c>
      <c r="I215" s="381"/>
      <c r="J215" s="382"/>
      <c r="K215" s="363"/>
    </row>
    <row r="216" ht="14.25" spans="1:11">
      <c r="A216" s="331">
        <v>211</v>
      </c>
      <c r="B216" s="332" t="s">
        <v>332</v>
      </c>
      <c r="C216" s="332"/>
      <c r="D216" s="371" t="s">
        <v>333</v>
      </c>
      <c r="E216" s="372"/>
      <c r="F216" s="373"/>
      <c r="G216" s="370"/>
      <c r="H216" s="339"/>
      <c r="I216" s="381">
        <v>-1000</v>
      </c>
      <c r="J216" s="382"/>
      <c r="K216" s="363"/>
    </row>
    <row r="217" ht="14.25" spans="1:11">
      <c r="A217" s="331">
        <v>212</v>
      </c>
      <c r="B217" s="332" t="s">
        <v>334</v>
      </c>
      <c r="C217" s="332"/>
      <c r="D217" s="345" t="s">
        <v>50</v>
      </c>
      <c r="E217" s="346"/>
      <c r="F217" s="347"/>
      <c r="G217" s="370"/>
      <c r="H217" s="339"/>
      <c r="I217" s="381">
        <v>-3</v>
      </c>
      <c r="J217" s="382"/>
      <c r="K217" s="363"/>
    </row>
    <row r="218" ht="14.25" spans="1:11">
      <c r="A218" s="331">
        <v>213</v>
      </c>
      <c r="B218" s="332" t="s">
        <v>335</v>
      </c>
      <c r="C218" s="332"/>
      <c r="D218" s="371" t="s">
        <v>336</v>
      </c>
      <c r="E218" s="372"/>
      <c r="F218" s="373"/>
      <c r="G218" s="370"/>
      <c r="H218" s="339"/>
      <c r="I218" s="381">
        <v>-1000</v>
      </c>
      <c r="J218" s="382"/>
      <c r="K218" s="363"/>
    </row>
    <row r="219" ht="14.25" spans="1:11">
      <c r="A219" s="331">
        <v>214</v>
      </c>
      <c r="B219" s="332" t="s">
        <v>335</v>
      </c>
      <c r="C219" s="332"/>
      <c r="D219" s="371" t="s">
        <v>337</v>
      </c>
      <c r="E219" s="372"/>
      <c r="F219" s="373"/>
      <c r="G219" s="370"/>
      <c r="H219" s="339"/>
      <c r="I219" s="381">
        <v>-20000</v>
      </c>
      <c r="J219" s="382"/>
      <c r="K219" s="363"/>
    </row>
    <row r="220" ht="14.25" spans="1:11">
      <c r="A220" s="331">
        <v>215</v>
      </c>
      <c r="B220" s="332" t="s">
        <v>335</v>
      </c>
      <c r="C220" s="378" t="s">
        <v>28</v>
      </c>
      <c r="D220" s="379" t="s">
        <v>17</v>
      </c>
      <c r="E220" s="379" t="s">
        <v>222</v>
      </c>
      <c r="F220" s="379" t="s">
        <v>263</v>
      </c>
      <c r="G220" s="370"/>
      <c r="H220" s="339">
        <v>588.88</v>
      </c>
      <c r="I220" s="381"/>
      <c r="J220" s="382"/>
      <c r="K220" s="363"/>
    </row>
    <row r="221" ht="14.25" spans="1:11">
      <c r="A221" s="331">
        <v>216</v>
      </c>
      <c r="B221" s="332" t="s">
        <v>335</v>
      </c>
      <c r="C221" s="378" t="s">
        <v>18</v>
      </c>
      <c r="D221" s="379" t="s">
        <v>19</v>
      </c>
      <c r="E221" s="352" t="s">
        <v>331</v>
      </c>
      <c r="F221" s="379" t="s">
        <v>119</v>
      </c>
      <c r="G221" s="370"/>
      <c r="H221" s="339">
        <v>468</v>
      </c>
      <c r="I221" s="381"/>
      <c r="J221" s="382"/>
      <c r="K221" s="363"/>
    </row>
    <row r="222" ht="14.25" spans="1:11">
      <c r="A222" s="331">
        <v>217</v>
      </c>
      <c r="B222" s="332" t="s">
        <v>338</v>
      </c>
      <c r="C222" s="332" t="s">
        <v>339</v>
      </c>
      <c r="D222" s="379"/>
      <c r="E222" s="380" t="s">
        <v>340</v>
      </c>
      <c r="F222" s="379" t="s">
        <v>341</v>
      </c>
      <c r="G222" s="370"/>
      <c r="H222" s="339">
        <v>498</v>
      </c>
      <c r="I222" s="381"/>
      <c r="J222" s="382"/>
      <c r="K222" s="363"/>
    </row>
    <row r="223" ht="14.25" spans="1:11">
      <c r="A223" s="331">
        <v>218</v>
      </c>
      <c r="B223" s="332" t="s">
        <v>338</v>
      </c>
      <c r="C223" s="332" t="s">
        <v>342</v>
      </c>
      <c r="D223" s="379" t="s">
        <v>106</v>
      </c>
      <c r="E223" s="380" t="s">
        <v>343</v>
      </c>
      <c r="F223" s="379" t="s">
        <v>225</v>
      </c>
      <c r="G223" s="370"/>
      <c r="H223" s="339">
        <v>222</v>
      </c>
      <c r="I223" s="381"/>
      <c r="J223" s="382"/>
      <c r="K223" s="363"/>
    </row>
    <row r="224" ht="14.25" spans="1:11">
      <c r="A224" s="331">
        <v>219</v>
      </c>
      <c r="B224" s="332" t="s">
        <v>344</v>
      </c>
      <c r="C224" s="332" t="s">
        <v>339</v>
      </c>
      <c r="D224" s="379"/>
      <c r="E224" s="380" t="s">
        <v>340</v>
      </c>
      <c r="F224" s="379" t="s">
        <v>345</v>
      </c>
      <c r="G224" s="370"/>
      <c r="H224" s="339">
        <v>468</v>
      </c>
      <c r="I224" s="381"/>
      <c r="J224" s="382"/>
      <c r="K224" s="363"/>
    </row>
    <row r="225" ht="14.25" spans="1:11">
      <c r="A225" s="331">
        <v>220</v>
      </c>
      <c r="B225" s="332" t="s">
        <v>344</v>
      </c>
      <c r="C225" s="334" t="s">
        <v>23</v>
      </c>
      <c r="D225" s="352" t="s">
        <v>24</v>
      </c>
      <c r="E225" s="380" t="s">
        <v>346</v>
      </c>
      <c r="F225" s="379" t="s">
        <v>244</v>
      </c>
      <c r="G225" s="370"/>
      <c r="H225" s="339">
        <v>368</v>
      </c>
      <c r="I225" s="381"/>
      <c r="J225" s="382"/>
      <c r="K225" s="363"/>
    </row>
    <row r="226" ht="14.25" spans="1:11">
      <c r="A226" s="331">
        <v>221</v>
      </c>
      <c r="B226" s="332" t="s">
        <v>344</v>
      </c>
      <c r="C226" s="334" t="s">
        <v>23</v>
      </c>
      <c r="D226" s="352" t="s">
        <v>24</v>
      </c>
      <c r="E226" s="380" t="s">
        <v>346</v>
      </c>
      <c r="F226" s="379" t="s">
        <v>270</v>
      </c>
      <c r="G226" s="370"/>
      <c r="H226" s="339">
        <v>398</v>
      </c>
      <c r="I226" s="381"/>
      <c r="J226" s="382"/>
      <c r="K226" s="363"/>
    </row>
    <row r="227" ht="14.25" spans="1:11">
      <c r="A227" s="331">
        <v>222</v>
      </c>
      <c r="B227" s="332" t="s">
        <v>347</v>
      </c>
      <c r="C227" s="332"/>
      <c r="D227" s="345" t="s">
        <v>318</v>
      </c>
      <c r="E227" s="346"/>
      <c r="F227" s="347"/>
      <c r="G227" s="370"/>
      <c r="H227" s="339"/>
      <c r="I227" s="381">
        <v>-1500</v>
      </c>
      <c r="J227" s="382"/>
      <c r="K227" s="363"/>
    </row>
    <row r="228" ht="14.25" spans="1:11">
      <c r="A228" s="331">
        <v>223</v>
      </c>
      <c r="B228" s="332" t="s">
        <v>348</v>
      </c>
      <c r="C228" s="332"/>
      <c r="D228" s="345" t="s">
        <v>349</v>
      </c>
      <c r="E228" s="346"/>
      <c r="F228" s="347"/>
      <c r="G228" s="370"/>
      <c r="H228" s="339"/>
      <c r="I228" s="381">
        <v>-15000</v>
      </c>
      <c r="J228" s="382"/>
      <c r="K228" s="363"/>
    </row>
    <row r="229" ht="14.25" spans="1:11">
      <c r="A229" s="331">
        <v>224</v>
      </c>
      <c r="B229" s="332" t="s">
        <v>350</v>
      </c>
      <c r="C229" s="332" t="s">
        <v>339</v>
      </c>
      <c r="D229" s="379"/>
      <c r="E229" s="380" t="s">
        <v>351</v>
      </c>
      <c r="F229" s="379" t="s">
        <v>352</v>
      </c>
      <c r="G229" s="370"/>
      <c r="H229" s="339">
        <v>238</v>
      </c>
      <c r="I229" s="381"/>
      <c r="J229" s="382"/>
      <c r="K229" s="363"/>
    </row>
    <row r="230" ht="14.25" spans="1:11">
      <c r="A230" s="331">
        <v>225</v>
      </c>
      <c r="B230" s="332" t="s">
        <v>350</v>
      </c>
      <c r="C230" s="332" t="s">
        <v>353</v>
      </c>
      <c r="D230" s="379"/>
      <c r="E230" s="380" t="s">
        <v>354</v>
      </c>
      <c r="F230" s="379" t="s">
        <v>225</v>
      </c>
      <c r="G230" s="370"/>
      <c r="H230" s="339">
        <v>198</v>
      </c>
      <c r="I230" s="381"/>
      <c r="J230" s="382"/>
      <c r="K230" s="363"/>
    </row>
    <row r="231" ht="14.25" spans="1:11">
      <c r="A231" s="331">
        <v>226</v>
      </c>
      <c r="B231" s="332" t="s">
        <v>350</v>
      </c>
      <c r="C231" s="334" t="s">
        <v>23</v>
      </c>
      <c r="D231" s="352" t="s">
        <v>24</v>
      </c>
      <c r="E231" s="380" t="s">
        <v>355</v>
      </c>
      <c r="F231" s="379" t="s">
        <v>228</v>
      </c>
      <c r="G231" s="370"/>
      <c r="H231" s="339">
        <v>400</v>
      </c>
      <c r="I231" s="381"/>
      <c r="J231" s="382"/>
      <c r="K231" s="363"/>
    </row>
    <row r="232" ht="14.25" spans="1:11">
      <c r="A232" s="331">
        <v>227</v>
      </c>
      <c r="B232" s="332" t="s">
        <v>350</v>
      </c>
      <c r="C232" s="332" t="s">
        <v>356</v>
      </c>
      <c r="D232" s="379" t="s">
        <v>357</v>
      </c>
      <c r="E232" s="380" t="s">
        <v>358</v>
      </c>
      <c r="F232" s="379" t="s">
        <v>352</v>
      </c>
      <c r="G232" s="370"/>
      <c r="H232" s="339">
        <v>268</v>
      </c>
      <c r="I232" s="381"/>
      <c r="J232" s="382"/>
      <c r="K232" s="363"/>
    </row>
    <row r="233" ht="14.25" spans="1:11">
      <c r="A233" s="331">
        <v>228</v>
      </c>
      <c r="B233" s="332" t="s">
        <v>359</v>
      </c>
      <c r="C233" s="332"/>
      <c r="D233" s="345" t="s">
        <v>50</v>
      </c>
      <c r="E233" s="346"/>
      <c r="F233" s="347"/>
      <c r="G233" s="370"/>
      <c r="H233" s="339"/>
      <c r="I233" s="381">
        <v>-3</v>
      </c>
      <c r="J233" s="382"/>
      <c r="K233" s="363"/>
    </row>
    <row r="234" ht="14.25" spans="1:11">
      <c r="A234" s="331">
        <v>229</v>
      </c>
      <c r="B234" s="332" t="s">
        <v>360</v>
      </c>
      <c r="C234" s="332" t="s">
        <v>361</v>
      </c>
      <c r="D234" s="379" t="s">
        <v>172</v>
      </c>
      <c r="E234" s="380" t="s">
        <v>15</v>
      </c>
      <c r="F234" s="379"/>
      <c r="G234" s="370">
        <v>200</v>
      </c>
      <c r="H234" s="339"/>
      <c r="I234" s="381"/>
      <c r="J234" s="382"/>
      <c r="K234" s="363"/>
    </row>
    <row r="235" ht="14.25" spans="1:11">
      <c r="A235" s="331">
        <v>230</v>
      </c>
      <c r="B235" s="332" t="s">
        <v>360</v>
      </c>
      <c r="C235" s="332" t="s">
        <v>339</v>
      </c>
      <c r="D235" s="379"/>
      <c r="E235" s="380" t="s">
        <v>351</v>
      </c>
      <c r="F235" s="379" t="s">
        <v>362</v>
      </c>
      <c r="G235" s="370"/>
      <c r="H235" s="339">
        <v>238</v>
      </c>
      <c r="I235" s="381"/>
      <c r="J235" s="382"/>
      <c r="K235" s="363"/>
    </row>
    <row r="236" ht="14.25" spans="1:11">
      <c r="A236" s="331">
        <v>231</v>
      </c>
      <c r="B236" s="332" t="s">
        <v>360</v>
      </c>
      <c r="C236" s="332" t="s">
        <v>353</v>
      </c>
      <c r="D236" s="379"/>
      <c r="E236" s="380" t="s">
        <v>363</v>
      </c>
      <c r="F236" s="379" t="s">
        <v>210</v>
      </c>
      <c r="G236" s="370"/>
      <c r="H236" s="339">
        <v>118</v>
      </c>
      <c r="I236" s="381"/>
      <c r="J236" s="382"/>
      <c r="K236" s="363"/>
    </row>
    <row r="237" ht="14.25" spans="1:11">
      <c r="A237" s="331">
        <v>232</v>
      </c>
      <c r="B237" s="332" t="s">
        <v>360</v>
      </c>
      <c r="C237" s="332" t="s">
        <v>31</v>
      </c>
      <c r="D237" s="379" t="s">
        <v>32</v>
      </c>
      <c r="E237" s="380" t="s">
        <v>364</v>
      </c>
      <c r="F237" s="379" t="s">
        <v>210</v>
      </c>
      <c r="G237" s="370"/>
      <c r="H237" s="339">
        <v>248</v>
      </c>
      <c r="I237" s="381"/>
      <c r="J237" s="382"/>
      <c r="K237" s="363"/>
    </row>
    <row r="238" ht="14.25" spans="1:11">
      <c r="A238" s="331">
        <v>233</v>
      </c>
      <c r="B238" s="332" t="s">
        <v>360</v>
      </c>
      <c r="C238" s="334" t="s">
        <v>23</v>
      </c>
      <c r="D238" s="352" t="s">
        <v>24</v>
      </c>
      <c r="E238" s="380" t="s">
        <v>365</v>
      </c>
      <c r="F238" s="379" t="s">
        <v>308</v>
      </c>
      <c r="G238" s="370"/>
      <c r="H238" s="339">
        <v>699</v>
      </c>
      <c r="I238" s="381"/>
      <c r="J238" s="382"/>
      <c r="K238" s="363"/>
    </row>
    <row r="239" ht="14.25" spans="1:11">
      <c r="A239" s="331">
        <v>234</v>
      </c>
      <c r="B239" s="332" t="s">
        <v>366</v>
      </c>
      <c r="C239" s="332" t="s">
        <v>57</v>
      </c>
      <c r="D239" s="379" t="s">
        <v>42</v>
      </c>
      <c r="E239" s="380" t="s">
        <v>367</v>
      </c>
      <c r="F239" s="379" t="s">
        <v>308</v>
      </c>
      <c r="G239" s="370"/>
      <c r="H239" s="339">
        <v>999</v>
      </c>
      <c r="I239" s="381"/>
      <c r="J239" s="382"/>
      <c r="K239" s="363"/>
    </row>
    <row r="240" ht="14.25" spans="1:11">
      <c r="A240" s="331">
        <v>235</v>
      </c>
      <c r="B240" s="332" t="s">
        <v>366</v>
      </c>
      <c r="C240" s="332" t="s">
        <v>353</v>
      </c>
      <c r="D240" s="379"/>
      <c r="E240" s="380" t="s">
        <v>363</v>
      </c>
      <c r="F240" s="379" t="s">
        <v>256</v>
      </c>
      <c r="G240" s="370"/>
      <c r="H240" s="339">
        <v>89</v>
      </c>
      <c r="I240" s="381"/>
      <c r="J240" s="382"/>
      <c r="K240" s="363"/>
    </row>
    <row r="241" ht="14.25" spans="1:11">
      <c r="A241" s="331">
        <v>236</v>
      </c>
      <c r="B241" s="332" t="s">
        <v>366</v>
      </c>
      <c r="C241" s="332" t="s">
        <v>66</v>
      </c>
      <c r="D241" s="379" t="s">
        <v>19</v>
      </c>
      <c r="E241" s="380" t="s">
        <v>368</v>
      </c>
      <c r="F241" s="379" t="s">
        <v>239</v>
      </c>
      <c r="G241" s="370"/>
      <c r="H241" s="339">
        <v>210</v>
      </c>
      <c r="I241" s="381"/>
      <c r="J241" s="382"/>
      <c r="K241" s="363"/>
    </row>
    <row r="242" ht="14.25" spans="1:11">
      <c r="A242" s="331">
        <v>237</v>
      </c>
      <c r="B242" s="332" t="s">
        <v>369</v>
      </c>
      <c r="C242" s="332" t="s">
        <v>57</v>
      </c>
      <c r="D242" s="379" t="s">
        <v>42</v>
      </c>
      <c r="E242" s="380" t="s">
        <v>370</v>
      </c>
      <c r="F242" s="379" t="s">
        <v>36</v>
      </c>
      <c r="G242" s="370"/>
      <c r="H242" s="339">
        <v>588</v>
      </c>
      <c r="I242" s="381"/>
      <c r="J242" s="382"/>
      <c r="K242" s="363"/>
    </row>
    <row r="243" ht="14.25" spans="1:11">
      <c r="A243" s="331">
        <v>238</v>
      </c>
      <c r="B243" s="332" t="s">
        <v>369</v>
      </c>
      <c r="C243" s="332" t="s">
        <v>342</v>
      </c>
      <c r="D243" s="379" t="s">
        <v>106</v>
      </c>
      <c r="E243" s="380" t="s">
        <v>343</v>
      </c>
      <c r="F243" s="379" t="s">
        <v>371</v>
      </c>
      <c r="G243" s="370"/>
      <c r="H243" s="339">
        <v>100</v>
      </c>
      <c r="I243" s="381"/>
      <c r="J243" s="382"/>
      <c r="K243" s="363"/>
    </row>
    <row r="244" ht="14.25" spans="1:11">
      <c r="A244" s="331">
        <v>239</v>
      </c>
      <c r="B244" s="332" t="s">
        <v>369</v>
      </c>
      <c r="C244" s="332" t="s">
        <v>66</v>
      </c>
      <c r="D244" s="379" t="s">
        <v>19</v>
      </c>
      <c r="E244" s="380" t="s">
        <v>372</v>
      </c>
      <c r="F244" s="379" t="s">
        <v>239</v>
      </c>
      <c r="G244" s="370"/>
      <c r="H244" s="339">
        <v>238</v>
      </c>
      <c r="I244" s="381"/>
      <c r="J244" s="382"/>
      <c r="K244" s="363"/>
    </row>
    <row r="245" ht="14.25" spans="1:11">
      <c r="A245" s="331">
        <v>240</v>
      </c>
      <c r="B245" s="332" t="s">
        <v>373</v>
      </c>
      <c r="C245" s="332" t="s">
        <v>374</v>
      </c>
      <c r="D245" s="379"/>
      <c r="E245" s="380" t="s">
        <v>375</v>
      </c>
      <c r="F245" s="379" t="s">
        <v>376</v>
      </c>
      <c r="G245" s="370"/>
      <c r="H245" s="339">
        <v>90</v>
      </c>
      <c r="I245" s="381"/>
      <c r="J245" s="382"/>
      <c r="K245" s="363"/>
    </row>
    <row r="246" ht="14.25" spans="1:11">
      <c r="A246" s="331">
        <v>241</v>
      </c>
      <c r="B246" s="332" t="s">
        <v>373</v>
      </c>
      <c r="C246" s="332" t="s">
        <v>342</v>
      </c>
      <c r="D246" s="379" t="s">
        <v>106</v>
      </c>
      <c r="E246" s="380" t="s">
        <v>343</v>
      </c>
      <c r="F246" s="379" t="s">
        <v>377</v>
      </c>
      <c r="G246" s="370"/>
      <c r="H246" s="339">
        <v>118</v>
      </c>
      <c r="I246" s="381"/>
      <c r="J246" s="382"/>
      <c r="K246" s="363"/>
    </row>
    <row r="247" ht="14.25" spans="1:11">
      <c r="A247" s="331">
        <v>242</v>
      </c>
      <c r="B247" s="332" t="s">
        <v>373</v>
      </c>
      <c r="C247" s="332" t="s">
        <v>66</v>
      </c>
      <c r="D247" s="379" t="s">
        <v>19</v>
      </c>
      <c r="E247" s="380" t="s">
        <v>368</v>
      </c>
      <c r="F247" s="379" t="s">
        <v>378</v>
      </c>
      <c r="G247" s="370"/>
      <c r="H247" s="339">
        <v>210</v>
      </c>
      <c r="I247" s="381"/>
      <c r="J247" s="382"/>
      <c r="K247" s="363"/>
    </row>
    <row r="248" ht="14.25" spans="1:11">
      <c r="A248" s="331">
        <v>243</v>
      </c>
      <c r="B248" s="332" t="s">
        <v>373</v>
      </c>
      <c r="C248" s="332"/>
      <c r="D248" s="345" t="s">
        <v>318</v>
      </c>
      <c r="E248" s="346"/>
      <c r="F248" s="347"/>
      <c r="G248" s="370"/>
      <c r="I248" s="381">
        <v>-1500</v>
      </c>
      <c r="J248" s="382"/>
      <c r="K248" s="363"/>
    </row>
    <row r="249" ht="14.25" spans="1:11">
      <c r="A249" s="331">
        <v>244</v>
      </c>
      <c r="B249" s="332" t="s">
        <v>379</v>
      </c>
      <c r="C249" s="332" t="s">
        <v>57</v>
      </c>
      <c r="D249" s="379" t="s">
        <v>42</v>
      </c>
      <c r="E249" s="380" t="s">
        <v>380</v>
      </c>
      <c r="F249" s="379" t="s">
        <v>46</v>
      </c>
      <c r="G249" s="370"/>
      <c r="H249" s="339">
        <v>777.77</v>
      </c>
      <c r="I249" s="381"/>
      <c r="J249" s="382"/>
      <c r="K249" s="363"/>
    </row>
    <row r="250" ht="14.25" spans="1:11">
      <c r="A250" s="331">
        <v>245</v>
      </c>
      <c r="B250" s="332" t="s">
        <v>379</v>
      </c>
      <c r="C250" s="332" t="s">
        <v>342</v>
      </c>
      <c r="D250" s="379" t="s">
        <v>106</v>
      </c>
      <c r="E250" s="380" t="s">
        <v>343</v>
      </c>
      <c r="F250" s="379" t="s">
        <v>305</v>
      </c>
      <c r="G250" s="370"/>
      <c r="H250" s="339">
        <v>168</v>
      </c>
      <c r="I250" s="381"/>
      <c r="J250" s="382"/>
      <c r="K250" s="363"/>
    </row>
    <row r="251" ht="14.25" spans="1:11">
      <c r="A251" s="331">
        <v>246</v>
      </c>
      <c r="B251" s="332" t="s">
        <v>381</v>
      </c>
      <c r="C251" s="332"/>
      <c r="D251" s="345" t="s">
        <v>50</v>
      </c>
      <c r="E251" s="346"/>
      <c r="F251" s="347"/>
      <c r="G251" s="370"/>
      <c r="H251" s="339"/>
      <c r="I251" s="381">
        <v>-3</v>
      </c>
      <c r="J251" s="382"/>
      <c r="K251" s="363"/>
    </row>
    <row r="252" ht="14.25" spans="1:11">
      <c r="A252" s="331">
        <v>247</v>
      </c>
      <c r="B252" s="332" t="s">
        <v>382</v>
      </c>
      <c r="C252" s="332" t="s">
        <v>57</v>
      </c>
      <c r="D252" s="379" t="s">
        <v>42</v>
      </c>
      <c r="E252" s="380" t="s">
        <v>383</v>
      </c>
      <c r="F252" s="379" t="s">
        <v>36</v>
      </c>
      <c r="G252" s="370"/>
      <c r="H252" s="339">
        <v>456</v>
      </c>
      <c r="I252" s="381"/>
      <c r="J252" s="382"/>
      <c r="K252" s="363"/>
    </row>
    <row r="253" ht="14.25" spans="1:11">
      <c r="A253" s="331">
        <v>248</v>
      </c>
      <c r="B253" s="332" t="s">
        <v>382</v>
      </c>
      <c r="C253" s="332" t="s">
        <v>342</v>
      </c>
      <c r="D253" s="379" t="s">
        <v>106</v>
      </c>
      <c r="E253" s="380" t="s">
        <v>343</v>
      </c>
      <c r="F253" s="379" t="s">
        <v>256</v>
      </c>
      <c r="G253" s="370"/>
      <c r="H253" s="339">
        <v>98</v>
      </c>
      <c r="I253" s="381"/>
      <c r="J253" s="382"/>
      <c r="K253" s="363"/>
    </row>
    <row r="254" ht="14.25" spans="1:11">
      <c r="A254" s="331">
        <v>249</v>
      </c>
      <c r="B254" s="332" t="s">
        <v>382</v>
      </c>
      <c r="C254" s="332" t="s">
        <v>384</v>
      </c>
      <c r="D254" s="379" t="s">
        <v>100</v>
      </c>
      <c r="E254" s="380" t="s">
        <v>385</v>
      </c>
      <c r="F254" s="379" t="s">
        <v>30</v>
      </c>
      <c r="G254" s="370"/>
      <c r="H254" s="339">
        <v>88</v>
      </c>
      <c r="I254" s="381"/>
      <c r="J254" s="382"/>
      <c r="K254" s="363"/>
    </row>
    <row r="255" ht="14.25" spans="1:11">
      <c r="A255" s="331">
        <v>250</v>
      </c>
      <c r="B255" s="332" t="s">
        <v>386</v>
      </c>
      <c r="C255" s="332" t="s">
        <v>176</v>
      </c>
      <c r="D255" s="379" t="s">
        <v>162</v>
      </c>
      <c r="E255" s="380" t="s">
        <v>343</v>
      </c>
      <c r="F255" s="379" t="s">
        <v>371</v>
      </c>
      <c r="G255" s="370"/>
      <c r="H255" s="339">
        <v>168</v>
      </c>
      <c r="I255" s="381"/>
      <c r="J255" s="382"/>
      <c r="K255" s="363"/>
    </row>
    <row r="256" ht="14.25" spans="1:11">
      <c r="A256" s="331">
        <v>251</v>
      </c>
      <c r="B256" s="332" t="s">
        <v>386</v>
      </c>
      <c r="C256" s="332" t="s">
        <v>387</v>
      </c>
      <c r="D256" s="379" t="s">
        <v>14</v>
      </c>
      <c r="E256" s="380" t="s">
        <v>388</v>
      </c>
      <c r="F256" s="379" t="s">
        <v>228</v>
      </c>
      <c r="G256" s="370"/>
      <c r="H256" s="339">
        <v>100</v>
      </c>
      <c r="I256" s="381"/>
      <c r="J256" s="382"/>
      <c r="K256" s="363"/>
    </row>
    <row r="257" ht="14.25" spans="1:11">
      <c r="A257" s="331">
        <v>252</v>
      </c>
      <c r="B257" s="332" t="s">
        <v>389</v>
      </c>
      <c r="C257" s="332" t="s">
        <v>176</v>
      </c>
      <c r="D257" s="379" t="s">
        <v>162</v>
      </c>
      <c r="E257" s="380" t="s">
        <v>343</v>
      </c>
      <c r="F257" s="379" t="s">
        <v>59</v>
      </c>
      <c r="G257" s="370"/>
      <c r="H257" s="339">
        <v>200</v>
      </c>
      <c r="I257" s="381"/>
      <c r="J257" s="382"/>
      <c r="K257" s="363"/>
    </row>
    <row r="258" ht="14.25" spans="1:11">
      <c r="A258" s="331">
        <v>253</v>
      </c>
      <c r="B258" s="332" t="s">
        <v>389</v>
      </c>
      <c r="C258" s="332" t="s">
        <v>57</v>
      </c>
      <c r="D258" s="379" t="s">
        <v>42</v>
      </c>
      <c r="E258" s="380" t="s">
        <v>367</v>
      </c>
      <c r="F258" s="379" t="s">
        <v>390</v>
      </c>
      <c r="G258" s="370"/>
      <c r="H258" s="339">
        <v>238</v>
      </c>
      <c r="I258" s="381"/>
      <c r="J258" s="382"/>
      <c r="K258" s="363"/>
    </row>
    <row r="259" ht="14.25" spans="1:11">
      <c r="A259" s="331">
        <v>254</v>
      </c>
      <c r="B259" s="332" t="s">
        <v>391</v>
      </c>
      <c r="C259" s="332"/>
      <c r="D259" s="345" t="s">
        <v>318</v>
      </c>
      <c r="E259" s="346"/>
      <c r="F259" s="347"/>
      <c r="G259" s="370"/>
      <c r="H259" s="339"/>
      <c r="I259" s="381">
        <v>-1500</v>
      </c>
      <c r="J259" s="382"/>
      <c r="K259" s="363"/>
    </row>
    <row r="260" ht="14.25" spans="1:11">
      <c r="A260" s="331">
        <v>255</v>
      </c>
      <c r="B260" s="332" t="s">
        <v>392</v>
      </c>
      <c r="C260" s="332"/>
      <c r="D260" s="345" t="s">
        <v>50</v>
      </c>
      <c r="E260" s="346"/>
      <c r="F260" s="347"/>
      <c r="G260" s="370"/>
      <c r="H260" s="339"/>
      <c r="I260" s="381">
        <v>-3</v>
      </c>
      <c r="J260" s="382"/>
      <c r="K260" s="363"/>
    </row>
    <row r="261" ht="14.25" spans="1:11">
      <c r="A261" s="331">
        <v>256</v>
      </c>
      <c r="B261" s="332" t="s">
        <v>393</v>
      </c>
      <c r="C261" s="332" t="s">
        <v>176</v>
      </c>
      <c r="D261" s="379" t="s">
        <v>162</v>
      </c>
      <c r="E261" s="380" t="s">
        <v>343</v>
      </c>
      <c r="F261" s="379" t="s">
        <v>394</v>
      </c>
      <c r="G261" s="370"/>
      <c r="H261" s="339">
        <v>168</v>
      </c>
      <c r="I261" s="381"/>
      <c r="J261" s="382"/>
      <c r="K261" s="363"/>
    </row>
    <row r="262" ht="14.25" spans="1:11">
      <c r="A262" s="331">
        <v>257</v>
      </c>
      <c r="B262" s="332" t="s">
        <v>393</v>
      </c>
      <c r="C262" s="332" t="s">
        <v>217</v>
      </c>
      <c r="D262" s="379" t="s">
        <v>19</v>
      </c>
      <c r="E262" s="380" t="s">
        <v>385</v>
      </c>
      <c r="F262" s="379" t="s">
        <v>216</v>
      </c>
      <c r="G262" s="370"/>
      <c r="H262" s="339">
        <v>218</v>
      </c>
      <c r="I262" s="381"/>
      <c r="J262" s="382"/>
      <c r="K262" s="363"/>
    </row>
    <row r="263" ht="14.25" spans="1:11">
      <c r="A263" s="331">
        <v>258</v>
      </c>
      <c r="B263" s="332" t="s">
        <v>395</v>
      </c>
      <c r="C263" s="332" t="s">
        <v>57</v>
      </c>
      <c r="D263" s="379" t="s">
        <v>42</v>
      </c>
      <c r="E263" s="380" t="s">
        <v>396</v>
      </c>
      <c r="F263" s="379" t="s">
        <v>397</v>
      </c>
      <c r="G263" s="370"/>
      <c r="H263" s="339">
        <v>777</v>
      </c>
      <c r="I263" s="381"/>
      <c r="J263" s="382"/>
      <c r="K263" s="363"/>
    </row>
    <row r="264" ht="14.25" spans="1:11">
      <c r="A264" s="331">
        <v>259</v>
      </c>
      <c r="B264" s="332" t="s">
        <v>395</v>
      </c>
      <c r="C264" s="332" t="s">
        <v>398</v>
      </c>
      <c r="D264" s="379"/>
      <c r="E264" s="380" t="s">
        <v>399</v>
      </c>
      <c r="F264" s="379" t="s">
        <v>305</v>
      </c>
      <c r="G264" s="370"/>
      <c r="H264" s="339">
        <v>268</v>
      </c>
      <c r="I264" s="381"/>
      <c r="J264" s="382"/>
      <c r="K264" s="363"/>
    </row>
    <row r="265" ht="14.25" spans="1:11">
      <c r="A265" s="331">
        <v>260</v>
      </c>
      <c r="B265" s="332" t="s">
        <v>395</v>
      </c>
      <c r="C265" s="332" t="s">
        <v>398</v>
      </c>
      <c r="D265" s="379"/>
      <c r="E265" s="380" t="s">
        <v>400</v>
      </c>
      <c r="F265" s="379" t="s">
        <v>305</v>
      </c>
      <c r="G265" s="370"/>
      <c r="H265" s="339">
        <v>268</v>
      </c>
      <c r="I265" s="381"/>
      <c r="J265" s="382"/>
      <c r="K265" s="363"/>
    </row>
    <row r="266" ht="14.25" spans="1:11">
      <c r="A266" s="331">
        <v>261</v>
      </c>
      <c r="B266" s="332" t="s">
        <v>395</v>
      </c>
      <c r="C266" s="332" t="s">
        <v>398</v>
      </c>
      <c r="D266" s="379"/>
      <c r="E266" s="380" t="s">
        <v>401</v>
      </c>
      <c r="F266" s="379" t="s">
        <v>239</v>
      </c>
      <c r="G266" s="370"/>
      <c r="H266" s="339">
        <v>238</v>
      </c>
      <c r="I266" s="381"/>
      <c r="J266" s="382"/>
      <c r="K266" s="363"/>
    </row>
    <row r="267" ht="14.25" spans="1:11">
      <c r="A267" s="331">
        <v>262</v>
      </c>
      <c r="B267" s="332" t="s">
        <v>395</v>
      </c>
      <c r="C267" s="332" t="s">
        <v>398</v>
      </c>
      <c r="D267" s="379"/>
      <c r="E267" s="380" t="s">
        <v>402</v>
      </c>
      <c r="F267" s="379" t="s">
        <v>239</v>
      </c>
      <c r="G267" s="370"/>
      <c r="H267" s="339">
        <v>238</v>
      </c>
      <c r="I267" s="381"/>
      <c r="J267" s="382"/>
      <c r="K267" s="363"/>
    </row>
    <row r="268" ht="14.25" spans="1:11">
      <c r="A268" s="331">
        <v>263</v>
      </c>
      <c r="B268" s="332" t="s">
        <v>403</v>
      </c>
      <c r="C268" s="332" t="s">
        <v>57</v>
      </c>
      <c r="D268" s="379" t="s">
        <v>42</v>
      </c>
      <c r="E268" s="380" t="s">
        <v>404</v>
      </c>
      <c r="F268" s="379" t="s">
        <v>405</v>
      </c>
      <c r="G268" s="370"/>
      <c r="H268" s="339">
        <v>428</v>
      </c>
      <c r="I268" s="381"/>
      <c r="J268" s="382"/>
      <c r="K268" s="363"/>
    </row>
    <row r="269" ht="14.25" spans="1:11">
      <c r="A269" s="331">
        <v>264</v>
      </c>
      <c r="B269" s="332" t="s">
        <v>403</v>
      </c>
      <c r="C269" s="332" t="s">
        <v>398</v>
      </c>
      <c r="D269" s="379"/>
      <c r="E269" s="380" t="s">
        <v>399</v>
      </c>
      <c r="F269" s="379" t="s">
        <v>406</v>
      </c>
      <c r="G269" s="370"/>
      <c r="H269" s="339">
        <v>200</v>
      </c>
      <c r="I269" s="381"/>
      <c r="J269" s="382"/>
      <c r="K269" s="363"/>
    </row>
    <row r="270" ht="14.25" spans="1:11">
      <c r="A270" s="331">
        <v>265</v>
      </c>
      <c r="B270" s="332" t="s">
        <v>403</v>
      </c>
      <c r="C270" s="332" t="s">
        <v>398</v>
      </c>
      <c r="D270" s="379"/>
      <c r="E270" s="380" t="s">
        <v>400</v>
      </c>
      <c r="F270" s="379" t="s">
        <v>394</v>
      </c>
      <c r="G270" s="370"/>
      <c r="H270" s="339">
        <v>188</v>
      </c>
      <c r="I270" s="381"/>
      <c r="J270" s="382"/>
      <c r="K270" s="363"/>
    </row>
    <row r="271" ht="14.25" spans="1:11">
      <c r="A271" s="331">
        <v>266</v>
      </c>
      <c r="B271" s="332" t="s">
        <v>403</v>
      </c>
      <c r="C271" s="332" t="s">
        <v>398</v>
      </c>
      <c r="D271" s="379"/>
      <c r="E271" s="380" t="s">
        <v>401</v>
      </c>
      <c r="F271" s="379" t="s">
        <v>394</v>
      </c>
      <c r="G271" s="370"/>
      <c r="H271" s="339">
        <v>188</v>
      </c>
      <c r="I271" s="381"/>
      <c r="J271" s="382"/>
      <c r="K271" s="363"/>
    </row>
    <row r="272" ht="14.25" spans="1:11">
      <c r="A272" s="331">
        <v>267</v>
      </c>
      <c r="B272" s="332" t="s">
        <v>403</v>
      </c>
      <c r="C272" s="332" t="s">
        <v>398</v>
      </c>
      <c r="D272" s="379"/>
      <c r="E272" s="380" t="s">
        <v>402</v>
      </c>
      <c r="F272" s="379" t="s">
        <v>394</v>
      </c>
      <c r="G272" s="370"/>
      <c r="H272" s="339">
        <v>188</v>
      </c>
      <c r="I272" s="381"/>
      <c r="J272" s="382"/>
      <c r="K272" s="363"/>
    </row>
    <row r="273" ht="14.25" spans="1:11">
      <c r="A273" s="331">
        <v>268</v>
      </c>
      <c r="B273" s="332" t="s">
        <v>407</v>
      </c>
      <c r="C273" s="332" t="s">
        <v>26</v>
      </c>
      <c r="D273" s="379" t="s">
        <v>14</v>
      </c>
      <c r="E273" s="380" t="s">
        <v>15</v>
      </c>
      <c r="F273" s="379"/>
      <c r="G273" s="370">
        <v>1000</v>
      </c>
      <c r="H273" s="339"/>
      <c r="I273" s="381"/>
      <c r="J273" s="382"/>
      <c r="K273" s="363"/>
    </row>
    <row r="274" ht="14.25" spans="1:11">
      <c r="A274" s="331">
        <v>269</v>
      </c>
      <c r="B274" s="332" t="s">
        <v>408</v>
      </c>
      <c r="C274" s="332"/>
      <c r="D274" s="345" t="s">
        <v>318</v>
      </c>
      <c r="E274" s="346"/>
      <c r="F274" s="347"/>
      <c r="G274" s="370"/>
      <c r="H274" s="339"/>
      <c r="I274" s="381">
        <v>-1500</v>
      </c>
      <c r="J274" s="382"/>
      <c r="K274" s="363"/>
    </row>
    <row r="275" ht="14.25" spans="1:11">
      <c r="A275" s="331">
        <v>270</v>
      </c>
      <c r="B275" s="332" t="s">
        <v>409</v>
      </c>
      <c r="C275" s="332" t="s">
        <v>57</v>
      </c>
      <c r="D275" s="379" t="s">
        <v>42</v>
      </c>
      <c r="E275" s="380" t="s">
        <v>410</v>
      </c>
      <c r="F275" s="379" t="s">
        <v>256</v>
      </c>
      <c r="G275" s="370"/>
      <c r="H275" s="339">
        <v>388</v>
      </c>
      <c r="I275" s="381"/>
      <c r="J275" s="382"/>
      <c r="K275" s="363"/>
    </row>
    <row r="276" ht="14.25" spans="1:11">
      <c r="A276" s="331">
        <v>271</v>
      </c>
      <c r="B276" s="332" t="s">
        <v>409</v>
      </c>
      <c r="C276" s="332" t="s">
        <v>398</v>
      </c>
      <c r="D276" s="379"/>
      <c r="E276" s="380" t="s">
        <v>399</v>
      </c>
      <c r="F276" s="379" t="s">
        <v>390</v>
      </c>
      <c r="G276" s="370"/>
      <c r="H276" s="339">
        <v>150</v>
      </c>
      <c r="I276" s="381"/>
      <c r="J276" s="382"/>
      <c r="K276" s="363"/>
    </row>
    <row r="277" ht="14.25" spans="1:11">
      <c r="A277" s="331">
        <v>272</v>
      </c>
      <c r="B277" s="332" t="s">
        <v>409</v>
      </c>
      <c r="C277" s="332" t="s">
        <v>398</v>
      </c>
      <c r="D277" s="379"/>
      <c r="E277" s="380" t="s">
        <v>400</v>
      </c>
      <c r="F277" s="379" t="s">
        <v>244</v>
      </c>
      <c r="G277" s="370"/>
      <c r="H277" s="339">
        <v>148</v>
      </c>
      <c r="I277" s="381"/>
      <c r="J277" s="382"/>
      <c r="K277" s="363"/>
    </row>
    <row r="278" ht="14.25" spans="1:11">
      <c r="A278" s="331">
        <v>273</v>
      </c>
      <c r="B278" s="332" t="s">
        <v>409</v>
      </c>
      <c r="C278" s="332" t="s">
        <v>398</v>
      </c>
      <c r="D278" s="379"/>
      <c r="E278" s="380" t="s">
        <v>401</v>
      </c>
      <c r="F278" s="379" t="s">
        <v>411</v>
      </c>
      <c r="G278" s="370"/>
      <c r="H278" s="339">
        <v>168</v>
      </c>
      <c r="I278" s="381"/>
      <c r="J278" s="382"/>
      <c r="K278" s="363"/>
    </row>
    <row r="279" ht="14.25" spans="1:11">
      <c r="A279" s="331">
        <v>274</v>
      </c>
      <c r="B279" s="332" t="s">
        <v>409</v>
      </c>
      <c r="C279" s="332" t="s">
        <v>398</v>
      </c>
      <c r="D279" s="379"/>
      <c r="E279" s="380" t="s">
        <v>402</v>
      </c>
      <c r="F279" s="379" t="s">
        <v>411</v>
      </c>
      <c r="G279" s="370"/>
      <c r="H279" s="339">
        <v>168</v>
      </c>
      <c r="I279" s="381"/>
      <c r="J279" s="382"/>
      <c r="K279" s="363"/>
    </row>
    <row r="280" ht="14.25" spans="1:11">
      <c r="A280" s="331">
        <v>275</v>
      </c>
      <c r="B280" s="332" t="s">
        <v>412</v>
      </c>
      <c r="C280" s="332" t="s">
        <v>413</v>
      </c>
      <c r="D280" s="379" t="s">
        <v>414</v>
      </c>
      <c r="E280" s="380" t="s">
        <v>15</v>
      </c>
      <c r="F280" s="379"/>
      <c r="G280" s="370">
        <v>1388</v>
      </c>
      <c r="H280" s="339"/>
      <c r="I280" s="381"/>
      <c r="J280" s="382"/>
      <c r="K280" s="363"/>
    </row>
    <row r="281" ht="14.25" spans="1:11">
      <c r="A281" s="331">
        <v>276</v>
      </c>
      <c r="B281" s="332" t="s">
        <v>415</v>
      </c>
      <c r="C281" s="332"/>
      <c r="D281" s="345" t="s">
        <v>50</v>
      </c>
      <c r="E281" s="346"/>
      <c r="F281" s="347"/>
      <c r="G281" s="370"/>
      <c r="H281" s="339"/>
      <c r="I281" s="381">
        <v>-3</v>
      </c>
      <c r="J281" s="382"/>
      <c r="K281" s="363"/>
    </row>
    <row r="282" ht="14.25" spans="1:11">
      <c r="A282" s="331">
        <v>277</v>
      </c>
      <c r="B282" s="332" t="s">
        <v>416</v>
      </c>
      <c r="C282" s="332" t="s">
        <v>41</v>
      </c>
      <c r="D282" s="379" t="s">
        <v>42</v>
      </c>
      <c r="E282" s="379" t="s">
        <v>417</v>
      </c>
      <c r="F282" s="379" t="s">
        <v>345</v>
      </c>
      <c r="G282" s="370"/>
      <c r="H282" s="339">
        <v>138</v>
      </c>
      <c r="I282" s="381"/>
      <c r="J282" s="382"/>
      <c r="K282" s="363"/>
    </row>
    <row r="283" ht="14.25" spans="1:11">
      <c r="A283" s="331">
        <v>278</v>
      </c>
      <c r="B283" s="332" t="s">
        <v>416</v>
      </c>
      <c r="C283" s="332" t="s">
        <v>31</v>
      </c>
      <c r="D283" s="379" t="s">
        <v>32</v>
      </c>
      <c r="E283" s="380" t="s">
        <v>122</v>
      </c>
      <c r="F283" s="379" t="s">
        <v>34</v>
      </c>
      <c r="G283" s="370"/>
      <c r="H283" s="339">
        <v>128</v>
      </c>
      <c r="I283" s="381"/>
      <c r="J283" s="382"/>
      <c r="K283" s="363"/>
    </row>
    <row r="284" ht="14.25" spans="1:11">
      <c r="A284" s="331">
        <v>279</v>
      </c>
      <c r="B284" s="332" t="s">
        <v>418</v>
      </c>
      <c r="C284" s="332" t="s">
        <v>41</v>
      </c>
      <c r="D284" s="379" t="s">
        <v>42</v>
      </c>
      <c r="E284" s="379" t="s">
        <v>417</v>
      </c>
      <c r="F284" s="379" t="s">
        <v>308</v>
      </c>
      <c r="G284" s="370"/>
      <c r="H284" s="339">
        <v>118</v>
      </c>
      <c r="I284" s="381"/>
      <c r="J284" s="382"/>
      <c r="K284" s="363"/>
    </row>
    <row r="285" ht="14.25" spans="1:11">
      <c r="A285" s="331">
        <v>280</v>
      </c>
      <c r="B285" s="332" t="s">
        <v>418</v>
      </c>
      <c r="C285" s="332" t="s">
        <v>99</v>
      </c>
      <c r="D285" s="379" t="s">
        <v>100</v>
      </c>
      <c r="E285" s="380" t="s">
        <v>343</v>
      </c>
      <c r="F285" s="379" t="s">
        <v>308</v>
      </c>
      <c r="G285" s="370"/>
      <c r="H285" s="339">
        <v>189</v>
      </c>
      <c r="I285" s="381"/>
      <c r="J285" s="382"/>
      <c r="K285" s="363"/>
    </row>
    <row r="286" ht="14.25" spans="1:11">
      <c r="A286" s="331">
        <v>281</v>
      </c>
      <c r="B286" s="332" t="s">
        <v>419</v>
      </c>
      <c r="C286" s="332" t="s">
        <v>41</v>
      </c>
      <c r="D286" s="379" t="s">
        <v>42</v>
      </c>
      <c r="E286" s="379" t="s">
        <v>417</v>
      </c>
      <c r="F286" s="379" t="s">
        <v>212</v>
      </c>
      <c r="G286" s="370"/>
      <c r="H286" s="339">
        <v>234</v>
      </c>
      <c r="I286" s="381"/>
      <c r="J286" s="382"/>
      <c r="K286" s="363"/>
    </row>
    <row r="287" ht="15" spans="1:11">
      <c r="A287" s="331">
        <v>282</v>
      </c>
      <c r="B287" s="332" t="s">
        <v>419</v>
      </c>
      <c r="C287" s="332" t="s">
        <v>99</v>
      </c>
      <c r="D287" s="379" t="s">
        <v>100</v>
      </c>
      <c r="E287" s="380" t="s">
        <v>343</v>
      </c>
      <c r="F287" s="379" t="s">
        <v>371</v>
      </c>
      <c r="G287" s="370"/>
      <c r="H287" s="339">
        <v>110</v>
      </c>
      <c r="I287" s="381"/>
      <c r="J287" s="382"/>
      <c r="K287" s="363"/>
    </row>
    <row r="288" ht="52.5" customHeight="1" spans="1:11">
      <c r="A288" s="383" t="s">
        <v>420</v>
      </c>
      <c r="B288" s="384"/>
      <c r="C288" s="385"/>
      <c r="D288" s="386"/>
      <c r="E288" s="387" t="s">
        <v>421</v>
      </c>
      <c r="F288" s="388" t="s">
        <v>422</v>
      </c>
      <c r="G288" s="389" t="s">
        <v>9</v>
      </c>
      <c r="H288" s="390" t="s">
        <v>10</v>
      </c>
      <c r="I288" s="527" t="s">
        <v>423</v>
      </c>
      <c r="J288" s="359"/>
      <c r="K288" s="360"/>
    </row>
    <row r="289" ht="30" customHeight="1" spans="1:11">
      <c r="A289" s="391"/>
      <c r="B289" s="392"/>
      <c r="C289" s="393"/>
      <c r="D289" s="394"/>
      <c r="E289" s="395">
        <v>621340.95</v>
      </c>
      <c r="F289" s="396">
        <f>F310+I310</f>
        <v>16595.87</v>
      </c>
      <c r="G289" s="397">
        <f>SUM(G6:G288)</f>
        <v>193536</v>
      </c>
      <c r="H289" s="396">
        <f>SUM(H6:H288)</f>
        <v>45793.63</v>
      </c>
      <c r="I289" s="528">
        <f>SUM(I6:I288)</f>
        <v>-251449</v>
      </c>
      <c r="J289" s="359"/>
      <c r="K289" s="360"/>
    </row>
    <row r="290" ht="30" customHeight="1" spans="1:11">
      <c r="A290" s="391"/>
      <c r="B290" s="392"/>
      <c r="C290" s="398" t="str">
        <f>A294</f>
        <v>更新到2019年12月31日止</v>
      </c>
      <c r="D290" s="399"/>
      <c r="E290" s="400" t="s">
        <v>424</v>
      </c>
      <c r="F290" s="400"/>
      <c r="G290" s="401">
        <f>E289+F289+G289+H289+I289</f>
        <v>625817.45</v>
      </c>
      <c r="H290" s="402"/>
      <c r="I290" s="529"/>
      <c r="J290" s="530"/>
      <c r="K290" s="360"/>
    </row>
    <row r="291" ht="30" customHeight="1" spans="1:11">
      <c r="A291" s="391"/>
      <c r="B291" s="392"/>
      <c r="C291" s="398"/>
      <c r="D291" s="399"/>
      <c r="E291" s="403" t="s">
        <v>425</v>
      </c>
      <c r="F291" s="403"/>
      <c r="G291" s="404">
        <f>求助者善款发放安排!G82</f>
        <v>37957</v>
      </c>
      <c r="H291" s="405"/>
      <c r="I291" s="531"/>
      <c r="J291" s="530"/>
      <c r="K291" s="360"/>
    </row>
    <row r="292" ht="30" customHeight="1" spans="1:11">
      <c r="A292" s="391"/>
      <c r="B292" s="392"/>
      <c r="C292" s="406"/>
      <c r="D292" s="407"/>
      <c r="E292" s="403" t="s">
        <v>426</v>
      </c>
      <c r="F292" s="403"/>
      <c r="G292" s="408">
        <f>理事会基金!D64</f>
        <v>7358</v>
      </c>
      <c r="H292" s="409"/>
      <c r="I292" s="532"/>
      <c r="J292" s="530"/>
      <c r="K292" s="360"/>
    </row>
    <row r="293" ht="35.25" customHeight="1" spans="1:11">
      <c r="A293" s="410"/>
      <c r="B293" s="411"/>
      <c r="C293" s="412" t="s">
        <v>427</v>
      </c>
      <c r="D293" s="413"/>
      <c r="E293" s="413"/>
      <c r="F293" s="414"/>
      <c r="G293" s="415">
        <f>G290+G291+G292</f>
        <v>671132.45</v>
      </c>
      <c r="H293" s="416"/>
      <c r="I293" s="533"/>
      <c r="J293" s="530"/>
      <c r="K293" s="360"/>
    </row>
    <row r="294" ht="30" customHeight="1" spans="1:11">
      <c r="A294" s="417" t="s">
        <v>428</v>
      </c>
      <c r="B294" s="418"/>
      <c r="C294" s="419"/>
      <c r="D294" s="420" t="s">
        <v>429</v>
      </c>
      <c r="E294" s="421"/>
      <c r="F294" s="422" t="s">
        <v>430</v>
      </c>
      <c r="G294" s="423"/>
      <c r="H294" s="424" t="s">
        <v>431</v>
      </c>
      <c r="I294" s="534">
        <f>公帐收支明细!F38</f>
        <v>49948.89</v>
      </c>
      <c r="J294" s="535"/>
      <c r="K294" s="360"/>
    </row>
    <row r="295" ht="30" customHeight="1" spans="1:11">
      <c r="A295" s="425"/>
      <c r="B295" s="426"/>
      <c r="C295" s="427"/>
      <c r="D295" s="428"/>
      <c r="E295" s="429"/>
      <c r="F295" s="430" t="s">
        <v>432</v>
      </c>
      <c r="G295" s="431"/>
      <c r="H295" s="432" t="s">
        <v>433</v>
      </c>
      <c r="I295" s="536">
        <v>566257.2</v>
      </c>
      <c r="J295" s="537"/>
      <c r="K295" s="360"/>
    </row>
    <row r="296" ht="30" customHeight="1" spans="1:11">
      <c r="A296" s="433"/>
      <c r="B296" s="434"/>
      <c r="C296" s="435"/>
      <c r="D296" s="436"/>
      <c r="E296" s="437"/>
      <c r="F296" s="438"/>
      <c r="G296" s="439"/>
      <c r="H296" s="440" t="s">
        <v>431</v>
      </c>
      <c r="I296" s="538">
        <f>G293-I294-I295</f>
        <v>54926.36</v>
      </c>
      <c r="J296" s="539"/>
      <c r="K296" s="360"/>
    </row>
    <row r="297" ht="20.25" customHeight="1" spans="1:11">
      <c r="A297" s="441"/>
      <c r="B297" s="442" t="s">
        <v>434</v>
      </c>
      <c r="C297" s="442"/>
      <c r="D297" s="442"/>
      <c r="E297" s="442"/>
      <c r="F297" s="442"/>
      <c r="G297" s="442"/>
      <c r="H297" s="442"/>
      <c r="I297" s="442"/>
      <c r="J297" s="442"/>
      <c r="K297" s="360"/>
    </row>
    <row r="298" ht="21" customHeight="1" spans="1:11">
      <c r="A298" s="441"/>
      <c r="B298" s="443" t="s">
        <v>435</v>
      </c>
      <c r="C298" s="443"/>
      <c r="D298" s="443"/>
      <c r="E298" s="443"/>
      <c r="F298" s="443"/>
      <c r="G298" s="443"/>
      <c r="H298" s="443"/>
      <c r="I298" s="443"/>
      <c r="J298" s="540"/>
      <c r="K298" s="360"/>
    </row>
    <row r="299" ht="15" customHeight="1" spans="1:11">
      <c r="A299" s="441"/>
      <c r="B299" s="444"/>
      <c r="C299" s="444"/>
      <c r="D299" s="444"/>
      <c r="E299" s="444"/>
      <c r="F299" s="444"/>
      <c r="G299" s="444"/>
      <c r="H299" s="444"/>
      <c r="I299" s="444"/>
      <c r="J299" s="541"/>
      <c r="K299" s="360"/>
    </row>
    <row r="300" ht="16.5" customHeight="1" spans="1:11">
      <c r="A300" s="441"/>
      <c r="B300" s="444"/>
      <c r="C300" s="445"/>
      <c r="D300" s="445"/>
      <c r="E300" s="445"/>
      <c r="F300" s="444"/>
      <c r="G300" s="445"/>
      <c r="H300" s="444"/>
      <c r="I300" s="444"/>
      <c r="J300" s="541"/>
      <c r="K300" s="360"/>
    </row>
    <row r="301" ht="30" customHeight="1" spans="1:11">
      <c r="A301" s="446" t="s">
        <v>436</v>
      </c>
      <c r="B301" s="447"/>
      <c r="C301" s="447"/>
      <c r="D301" s="447"/>
      <c r="E301" s="447"/>
      <c r="F301" s="447"/>
      <c r="G301" s="448" t="s">
        <v>437</v>
      </c>
      <c r="H301" s="448"/>
      <c r="I301" s="448"/>
      <c r="J301" s="541"/>
      <c r="K301" s="360"/>
    </row>
    <row r="302" ht="23.1" customHeight="1" spans="1:11">
      <c r="A302" s="449" t="s">
        <v>438</v>
      </c>
      <c r="B302" s="450" t="s">
        <v>439</v>
      </c>
      <c r="C302" s="450" t="s">
        <v>440</v>
      </c>
      <c r="D302" s="450" t="s">
        <v>441</v>
      </c>
      <c r="E302" s="450"/>
      <c r="F302" s="451">
        <v>93.81</v>
      </c>
      <c r="G302" s="452" t="s">
        <v>442</v>
      </c>
      <c r="H302" s="453" t="s">
        <v>443</v>
      </c>
      <c r="I302" s="542">
        <v>6125</v>
      </c>
      <c r="J302" s="360"/>
      <c r="K302" s="360"/>
    </row>
    <row r="303" ht="23.1" customHeight="1" spans="1:11">
      <c r="A303" s="454"/>
      <c r="B303" s="455" t="s">
        <v>439</v>
      </c>
      <c r="C303" s="455" t="s">
        <v>444</v>
      </c>
      <c r="D303" s="455" t="s">
        <v>441</v>
      </c>
      <c r="E303" s="455"/>
      <c r="F303" s="456">
        <v>36.81</v>
      </c>
      <c r="G303" s="457"/>
      <c r="H303" s="458" t="s">
        <v>445</v>
      </c>
      <c r="I303" s="543">
        <v>3900</v>
      </c>
      <c r="J303" s="360"/>
      <c r="K303" s="360"/>
    </row>
    <row r="304" ht="23.1" customHeight="1" spans="1:11">
      <c r="A304" s="454"/>
      <c r="B304" s="455" t="s">
        <v>446</v>
      </c>
      <c r="C304" s="455" t="s">
        <v>440</v>
      </c>
      <c r="D304" s="455" t="s">
        <v>447</v>
      </c>
      <c r="E304" s="455"/>
      <c r="F304" s="456">
        <v>84.91</v>
      </c>
      <c r="G304" s="457"/>
      <c r="H304" s="458" t="s">
        <v>298</v>
      </c>
      <c r="I304" s="543">
        <v>6232.2</v>
      </c>
      <c r="J304" s="360"/>
      <c r="K304" s="360"/>
    </row>
    <row r="305" ht="23.1" customHeight="1" spans="1:11">
      <c r="A305" s="454"/>
      <c r="B305" s="455" t="s">
        <v>446</v>
      </c>
      <c r="C305" s="455" t="s">
        <v>444</v>
      </c>
      <c r="D305" s="455" t="s">
        <v>447</v>
      </c>
      <c r="E305" s="455"/>
      <c r="F305" s="456">
        <v>38.42</v>
      </c>
      <c r="G305" s="457"/>
      <c r="H305" s="458"/>
      <c r="I305" s="543"/>
      <c r="J305" s="360"/>
      <c r="K305" s="360"/>
    </row>
    <row r="306" ht="23.1" customHeight="1" spans="1:11">
      <c r="A306" s="454"/>
      <c r="B306" s="455" t="s">
        <v>448</v>
      </c>
      <c r="C306" s="455" t="s">
        <v>440</v>
      </c>
      <c r="D306" s="455" t="s">
        <v>449</v>
      </c>
      <c r="E306" s="455"/>
      <c r="F306" s="456">
        <v>45.57</v>
      </c>
      <c r="G306" s="457"/>
      <c r="H306" s="458"/>
      <c r="I306" s="543"/>
      <c r="J306" s="544"/>
      <c r="K306" s="360"/>
    </row>
    <row r="307" ht="23.1" customHeight="1" spans="1:11">
      <c r="A307" s="454"/>
      <c r="B307" s="455" t="s">
        <v>448</v>
      </c>
      <c r="C307" s="455" t="s">
        <v>444</v>
      </c>
      <c r="D307" s="455" t="s">
        <v>449</v>
      </c>
      <c r="E307" s="455"/>
      <c r="F307" s="456">
        <v>0</v>
      </c>
      <c r="G307" s="457"/>
      <c r="H307" s="458"/>
      <c r="I307" s="543"/>
      <c r="J307" s="544"/>
      <c r="K307" s="360"/>
    </row>
    <row r="308" ht="23.1" customHeight="1" spans="1:11">
      <c r="A308" s="454"/>
      <c r="B308" s="455" t="s">
        <v>450</v>
      </c>
      <c r="C308" s="455" t="s">
        <v>440</v>
      </c>
      <c r="D308" s="455" t="s">
        <v>451</v>
      </c>
      <c r="E308" s="455"/>
      <c r="F308" s="456">
        <v>39.15</v>
      </c>
      <c r="G308" s="457"/>
      <c r="H308" s="458"/>
      <c r="I308" s="543"/>
      <c r="J308" s="544"/>
      <c r="K308" s="360"/>
    </row>
    <row r="309" ht="23.1" customHeight="1" spans="1:11">
      <c r="A309" s="454"/>
      <c r="B309" s="459" t="s">
        <v>450</v>
      </c>
      <c r="C309" s="455" t="s">
        <v>444</v>
      </c>
      <c r="D309" s="455" t="s">
        <v>451</v>
      </c>
      <c r="E309" s="455"/>
      <c r="F309" s="456">
        <v>0</v>
      </c>
      <c r="G309" s="457"/>
      <c r="H309" s="458"/>
      <c r="I309" s="543"/>
      <c r="J309" s="544"/>
      <c r="K309" s="360"/>
    </row>
    <row r="310" ht="23.1" customHeight="1" spans="1:11">
      <c r="A310" s="460"/>
      <c r="B310" s="461"/>
      <c r="C310" s="462"/>
      <c r="D310" s="462"/>
      <c r="E310" s="463" t="s">
        <v>452</v>
      </c>
      <c r="F310" s="464">
        <f>SUM(F302:F309)</f>
        <v>338.67</v>
      </c>
      <c r="G310" s="465"/>
      <c r="H310" s="466" t="s">
        <v>453</v>
      </c>
      <c r="I310" s="545">
        <f>SUM(I302:I309)</f>
        <v>16257.2</v>
      </c>
      <c r="J310" s="544"/>
      <c r="K310" s="360"/>
    </row>
    <row r="311" ht="23.1" customHeight="1" spans="1:11">
      <c r="A311" s="467"/>
      <c r="B311" s="88"/>
      <c r="C311" s="468"/>
      <c r="D311" s="468"/>
      <c r="E311" s="468"/>
      <c r="F311" s="469"/>
      <c r="G311" s="470"/>
      <c r="H311" s="471"/>
      <c r="I311" s="471"/>
      <c r="J311" s="544"/>
      <c r="K311" s="360"/>
    </row>
    <row r="312" s="319" customFormat="1" ht="28.5" customHeight="1" spans="1:10">
      <c r="A312" s="472" t="s">
        <v>454</v>
      </c>
      <c r="B312" s="472"/>
      <c r="C312" s="472"/>
      <c r="D312" s="472"/>
      <c r="E312" s="472"/>
      <c r="F312" s="472"/>
      <c r="G312" s="473" t="s">
        <v>437</v>
      </c>
      <c r="H312" s="473"/>
      <c r="I312" s="473"/>
      <c r="J312" s="546"/>
    </row>
    <row r="313" ht="23.1" customHeight="1" spans="1:9">
      <c r="A313" s="474" t="s">
        <v>455</v>
      </c>
      <c r="B313" s="475" t="s">
        <v>456</v>
      </c>
      <c r="C313" s="476" t="s">
        <v>457</v>
      </c>
      <c r="D313" s="477">
        <v>100000</v>
      </c>
      <c r="E313" s="478" t="s">
        <v>458</v>
      </c>
      <c r="F313" s="479" t="s">
        <v>443</v>
      </c>
      <c r="G313" s="480" t="s">
        <v>459</v>
      </c>
      <c r="H313" s="481">
        <v>101750</v>
      </c>
      <c r="I313" s="547" t="s">
        <v>458</v>
      </c>
    </row>
    <row r="314" ht="23.1" customHeight="1" spans="1:9">
      <c r="A314" s="482"/>
      <c r="B314" s="483" t="s">
        <v>456</v>
      </c>
      <c r="C314" s="484" t="s">
        <v>457</v>
      </c>
      <c r="D314" s="484">
        <v>100000</v>
      </c>
      <c r="E314" s="485" t="s">
        <v>458</v>
      </c>
      <c r="F314" s="483" t="s">
        <v>443</v>
      </c>
      <c r="G314" s="486" t="s">
        <v>459</v>
      </c>
      <c r="H314" s="484">
        <v>101750</v>
      </c>
      <c r="I314" s="548" t="s">
        <v>458</v>
      </c>
    </row>
    <row r="315" ht="23.1" customHeight="1" spans="1:9">
      <c r="A315" s="482"/>
      <c r="B315" s="487" t="s">
        <v>456</v>
      </c>
      <c r="C315" s="488" t="s">
        <v>457</v>
      </c>
      <c r="D315" s="488">
        <v>150000</v>
      </c>
      <c r="E315" s="489" t="s">
        <v>458</v>
      </c>
      <c r="F315" s="490" t="s">
        <v>443</v>
      </c>
      <c r="G315" s="491" t="s">
        <v>459</v>
      </c>
      <c r="H315" s="492">
        <v>152625</v>
      </c>
      <c r="I315" s="549" t="s">
        <v>458</v>
      </c>
    </row>
    <row r="316" ht="23.1" customHeight="1" spans="1:9">
      <c r="A316" s="482"/>
      <c r="B316" s="493" t="s">
        <v>460</v>
      </c>
      <c r="C316" s="494" t="s">
        <v>457</v>
      </c>
      <c r="D316" s="495">
        <v>200000</v>
      </c>
      <c r="E316" s="496" t="s">
        <v>461</v>
      </c>
      <c r="F316" s="497" t="s">
        <v>462</v>
      </c>
      <c r="G316" s="498" t="s">
        <v>459</v>
      </c>
      <c r="H316" s="499">
        <v>203900</v>
      </c>
      <c r="I316" s="550" t="s">
        <v>461</v>
      </c>
    </row>
    <row r="317" ht="23.1" customHeight="1" spans="1:9">
      <c r="A317" s="500"/>
      <c r="B317" s="501"/>
      <c r="C317" s="502"/>
      <c r="D317" s="503"/>
      <c r="E317" s="504"/>
      <c r="F317" s="505" t="s">
        <v>463</v>
      </c>
      <c r="G317" s="506" t="s">
        <v>459</v>
      </c>
      <c r="H317" s="507">
        <v>103530.63</v>
      </c>
      <c r="I317" s="551" t="s">
        <v>458</v>
      </c>
    </row>
    <row r="318" ht="23.1" customHeight="1" spans="1:9">
      <c r="A318" s="500"/>
      <c r="B318" s="508"/>
      <c r="C318" s="509"/>
      <c r="D318" s="510"/>
      <c r="E318" s="511"/>
      <c r="F318" s="512" t="s">
        <v>463</v>
      </c>
      <c r="G318" s="513" t="s">
        <v>459</v>
      </c>
      <c r="H318" s="514">
        <v>103530.63</v>
      </c>
      <c r="I318" s="552" t="s">
        <v>458</v>
      </c>
    </row>
    <row r="319" ht="23.1" customHeight="1" spans="1:9">
      <c r="A319" s="500"/>
      <c r="B319" s="515"/>
      <c r="C319" s="516"/>
      <c r="D319" s="517"/>
      <c r="E319" s="518"/>
      <c r="F319" s="519" t="s">
        <v>463</v>
      </c>
      <c r="G319" s="520" t="s">
        <v>459</v>
      </c>
      <c r="H319" s="521">
        <v>155295.94</v>
      </c>
      <c r="I319" s="553" t="s">
        <v>458</v>
      </c>
    </row>
    <row r="320" ht="30" customHeight="1" spans="1:9">
      <c r="A320" s="522"/>
      <c r="B320" s="523"/>
      <c r="C320" s="524"/>
      <c r="D320" s="525" t="s">
        <v>464</v>
      </c>
      <c r="E320" s="525"/>
      <c r="F320" s="525"/>
      <c r="G320" s="525"/>
      <c r="H320" s="526">
        <f>SUM(H316:H319)</f>
        <v>566257.2</v>
      </c>
      <c r="I320" s="554"/>
    </row>
    <row r="321" ht="30" customHeight="1" spans="1:10">
      <c r="A321" s="555"/>
      <c r="B321" s="556"/>
      <c r="C321" s="556"/>
      <c r="D321" s="556"/>
      <c r="E321" s="556"/>
      <c r="F321" s="556"/>
      <c r="G321" s="556"/>
      <c r="H321" s="556"/>
      <c r="I321" s="556"/>
      <c r="J321" s="564"/>
    </row>
    <row r="322" ht="12.75" customHeight="1" spans="1:10">
      <c r="A322" s="557"/>
      <c r="B322" s="558"/>
      <c r="C322" s="559"/>
      <c r="D322" s="559"/>
      <c r="E322" s="559"/>
      <c r="F322" s="558"/>
      <c r="G322" s="559"/>
      <c r="H322" s="558"/>
      <c r="I322" s="558"/>
      <c r="J322" s="564"/>
    </row>
    <row r="323" spans="1:10">
      <c r="A323" s="557"/>
      <c r="B323" s="560"/>
      <c r="C323" s="561"/>
      <c r="D323" s="561"/>
      <c r="E323" s="561"/>
      <c r="F323" s="560"/>
      <c r="G323" s="561"/>
      <c r="H323" s="560"/>
      <c r="I323" s="561"/>
      <c r="J323" s="69"/>
    </row>
    <row r="324" spans="1:10">
      <c r="A324" s="557"/>
      <c r="B324" s="560"/>
      <c r="C324" s="561"/>
      <c r="D324" s="561"/>
      <c r="E324" s="561"/>
      <c r="F324" s="560"/>
      <c r="G324" s="561"/>
      <c r="H324" s="560"/>
      <c r="I324" s="561"/>
      <c r="J324" s="69"/>
    </row>
    <row r="325" spans="1:10">
      <c r="A325" s="557"/>
      <c r="B325" s="560"/>
      <c r="C325" s="561"/>
      <c r="D325" s="561"/>
      <c r="E325" s="561"/>
      <c r="F325" s="560"/>
      <c r="G325" s="561"/>
      <c r="H325" s="560"/>
      <c r="I325" s="561"/>
      <c r="J325" s="69"/>
    </row>
    <row r="326" spans="1:9">
      <c r="A326" s="557"/>
      <c r="B326" s="562"/>
      <c r="C326" s="563"/>
      <c r="D326" s="563"/>
      <c r="E326" s="563"/>
      <c r="F326" s="562"/>
      <c r="G326" s="563"/>
      <c r="H326" s="562"/>
      <c r="I326" s="565"/>
    </row>
  </sheetData>
  <mergeCells count="76">
    <mergeCell ref="B4:C4"/>
    <mergeCell ref="D4:H4"/>
    <mergeCell ref="D20:F20"/>
    <mergeCell ref="D22:F22"/>
    <mergeCell ref="D23:F23"/>
    <mergeCell ref="D28:F28"/>
    <mergeCell ref="D30:F30"/>
    <mergeCell ref="D31:F31"/>
    <mergeCell ref="D121:F121"/>
    <mergeCell ref="D122:F122"/>
    <mergeCell ref="D127:F127"/>
    <mergeCell ref="D128:F128"/>
    <mergeCell ref="D133:F133"/>
    <mergeCell ref="D135:F135"/>
    <mergeCell ref="D142:F142"/>
    <mergeCell ref="D145:F145"/>
    <mergeCell ref="D148:F148"/>
    <mergeCell ref="D154:F154"/>
    <mergeCell ref="D155:F155"/>
    <mergeCell ref="D158:F158"/>
    <mergeCell ref="D170:F170"/>
    <mergeCell ref="D174:F174"/>
    <mergeCell ref="D175:F175"/>
    <mergeCell ref="D179:F179"/>
    <mergeCell ref="D184:F184"/>
    <mergeCell ref="D191:F191"/>
    <mergeCell ref="D192:F192"/>
    <mergeCell ref="D200:F200"/>
    <mergeCell ref="D203:F203"/>
    <mergeCell ref="D206:F206"/>
    <mergeCell ref="D207:F207"/>
    <mergeCell ref="D208:F208"/>
    <mergeCell ref="D213:F213"/>
    <mergeCell ref="D216:F216"/>
    <mergeCell ref="D217:F217"/>
    <mergeCell ref="D218:F218"/>
    <mergeCell ref="D219:F219"/>
    <mergeCell ref="D227:F227"/>
    <mergeCell ref="D228:F228"/>
    <mergeCell ref="D233:F233"/>
    <mergeCell ref="D248:F248"/>
    <mergeCell ref="D251:F251"/>
    <mergeCell ref="D259:F259"/>
    <mergeCell ref="D260:F260"/>
    <mergeCell ref="D274:F274"/>
    <mergeCell ref="D281:F281"/>
    <mergeCell ref="E290:F290"/>
    <mergeCell ref="E291:F291"/>
    <mergeCell ref="E292:F292"/>
    <mergeCell ref="C293:F293"/>
    <mergeCell ref="F294:G294"/>
    <mergeCell ref="B297:J297"/>
    <mergeCell ref="B298:I298"/>
    <mergeCell ref="A301:F301"/>
    <mergeCell ref="G301:I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A312:F312"/>
    <mergeCell ref="G312:I312"/>
    <mergeCell ref="D320:G320"/>
    <mergeCell ref="B321:I321"/>
    <mergeCell ref="A302:A309"/>
    <mergeCell ref="A313:A320"/>
    <mergeCell ref="G302:G309"/>
    <mergeCell ref="F295:G296"/>
    <mergeCell ref="C290:D292"/>
    <mergeCell ref="D294:E296"/>
    <mergeCell ref="A294:C296"/>
    <mergeCell ref="A288:B293"/>
    <mergeCell ref="B1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zoomScale="90" zoomScaleNormal="90" topLeftCell="A34" workbookViewId="0">
      <selection activeCell="K66" sqref="K66"/>
    </sheetView>
  </sheetViews>
  <sheetFormatPr defaultColWidth="10" defaultRowHeight="13.5"/>
  <cols>
    <col min="2" max="2" width="12.625" customWidth="1"/>
    <col min="3" max="3" width="15.375" customWidth="1"/>
    <col min="4" max="4" width="15.125" customWidth="1"/>
    <col min="5" max="5" width="15.625" customWidth="1"/>
    <col min="6" max="6" width="17.75" customWidth="1"/>
    <col min="7" max="7" width="14.625" customWidth="1"/>
    <col min="8" max="8" width="14.125" customWidth="1"/>
    <col min="9" max="9" width="16.625" customWidth="1"/>
    <col min="10" max="10" width="11.5" customWidth="1"/>
  </cols>
  <sheetData>
    <row r="1" ht="26.25" customHeight="1" spans="1:10">
      <c r="A1" s="181" t="s">
        <v>465</v>
      </c>
      <c r="B1" s="182"/>
      <c r="C1" s="182"/>
      <c r="D1" s="182"/>
      <c r="E1" s="182"/>
      <c r="F1" s="182"/>
      <c r="G1" s="182"/>
      <c r="H1" s="182"/>
      <c r="I1" s="182"/>
      <c r="J1" s="182"/>
    </row>
    <row r="2" ht="21.75" customHeight="1" spans="1:10">
      <c r="A2" s="183"/>
      <c r="B2" s="184"/>
      <c r="C2" s="184"/>
      <c r="D2" s="184"/>
      <c r="E2" s="184"/>
      <c r="F2" s="184"/>
      <c r="G2" s="184"/>
      <c r="H2" s="184"/>
      <c r="I2" s="184"/>
      <c r="J2" s="184"/>
    </row>
    <row r="3" ht="21.75" customHeight="1" spans="1:10">
      <c r="A3" s="185"/>
      <c r="B3" s="186"/>
      <c r="C3" s="186"/>
      <c r="D3" s="186"/>
      <c r="E3" s="186"/>
      <c r="F3" s="185"/>
      <c r="G3" s="185"/>
      <c r="H3" s="185"/>
      <c r="I3" s="185"/>
      <c r="J3" s="185"/>
    </row>
    <row r="4" spans="2:10">
      <c r="B4" s="187" t="s">
        <v>466</v>
      </c>
      <c r="C4" s="187"/>
      <c r="D4" s="187"/>
      <c r="E4" s="187"/>
      <c r="F4" s="187"/>
      <c r="G4" s="187"/>
      <c r="H4" s="187"/>
      <c r="I4" s="187"/>
      <c r="J4" s="187"/>
    </row>
    <row r="5" ht="18" customHeight="1" spans="1:10">
      <c r="A5" s="188"/>
      <c r="B5" s="187"/>
      <c r="C5" s="187"/>
      <c r="D5" s="187"/>
      <c r="E5" s="187"/>
      <c r="F5" s="187"/>
      <c r="G5" s="187"/>
      <c r="H5" s="187"/>
      <c r="I5" s="187"/>
      <c r="J5" s="187"/>
    </row>
    <row r="6" ht="31.5" customHeight="1" spans="1:11">
      <c r="A6" s="189" t="s">
        <v>467</v>
      </c>
      <c r="B6" s="190" t="s">
        <v>468</v>
      </c>
      <c r="C6" s="191" t="s">
        <v>469</v>
      </c>
      <c r="D6" s="191" t="s">
        <v>470</v>
      </c>
      <c r="E6" s="191" t="s">
        <v>471</v>
      </c>
      <c r="F6" s="192" t="s">
        <v>472</v>
      </c>
      <c r="G6" s="193" t="s">
        <v>473</v>
      </c>
      <c r="H6" s="191" t="s">
        <v>474</v>
      </c>
      <c r="I6" s="191"/>
      <c r="J6" s="191"/>
      <c r="K6" s="264"/>
    </row>
    <row r="7" ht="17.1" customHeight="1" spans="1:11">
      <c r="A7" s="194">
        <v>1</v>
      </c>
      <c r="B7" s="195" t="s">
        <v>475</v>
      </c>
      <c r="C7" s="196">
        <v>86012.94</v>
      </c>
      <c r="D7" s="196">
        <v>5512.94</v>
      </c>
      <c r="E7" s="196" t="s">
        <v>476</v>
      </c>
      <c r="F7" s="196">
        <v>3500</v>
      </c>
      <c r="G7" s="197">
        <v>24</v>
      </c>
      <c r="H7" s="198" t="s">
        <v>477</v>
      </c>
      <c r="I7" s="198"/>
      <c r="J7" s="198"/>
      <c r="K7" s="265" t="s">
        <v>478</v>
      </c>
    </row>
    <row r="8" ht="17.1" customHeight="1" spans="1:11">
      <c r="A8" s="194">
        <v>2</v>
      </c>
      <c r="B8" s="195" t="s">
        <v>479</v>
      </c>
      <c r="C8" s="196">
        <v>70832.88</v>
      </c>
      <c r="D8" s="196">
        <v>4332.88</v>
      </c>
      <c r="E8" s="196" t="s">
        <v>480</v>
      </c>
      <c r="F8" s="196">
        <v>3500</v>
      </c>
      <c r="G8" s="197">
        <v>20</v>
      </c>
      <c r="H8" s="198" t="s">
        <v>477</v>
      </c>
      <c r="I8" s="198"/>
      <c r="J8" s="198"/>
      <c r="K8" s="265" t="s">
        <v>478</v>
      </c>
    </row>
    <row r="9" ht="17.1" customHeight="1" spans="1:11">
      <c r="A9" s="194">
        <v>3</v>
      </c>
      <c r="B9" s="195" t="s">
        <v>481</v>
      </c>
      <c r="C9" s="196">
        <v>67330.7</v>
      </c>
      <c r="D9" s="196">
        <v>10477.06</v>
      </c>
      <c r="E9" s="196" t="s">
        <v>482</v>
      </c>
      <c r="F9" s="196">
        <v>3500</v>
      </c>
      <c r="G9" s="197">
        <v>17</v>
      </c>
      <c r="H9" s="198" t="s">
        <v>483</v>
      </c>
      <c r="I9" s="198"/>
      <c r="J9" s="198"/>
      <c r="K9" s="265" t="s">
        <v>478</v>
      </c>
    </row>
    <row r="10" ht="34.5" customHeight="1" spans="1:11">
      <c r="A10" s="194">
        <v>4</v>
      </c>
      <c r="B10" s="199" t="s">
        <v>484</v>
      </c>
      <c r="C10" s="200">
        <v>80000</v>
      </c>
      <c r="D10" s="200">
        <v>15000</v>
      </c>
      <c r="E10" s="200" t="s">
        <v>485</v>
      </c>
      <c r="F10" s="201"/>
      <c r="G10" s="202">
        <v>8</v>
      </c>
      <c r="H10" s="203" t="s">
        <v>486</v>
      </c>
      <c r="I10" s="266"/>
      <c r="J10" s="267"/>
      <c r="K10" s="265"/>
    </row>
    <row r="11" ht="17.1" customHeight="1" spans="1:11">
      <c r="A11" s="194">
        <v>5</v>
      </c>
      <c r="B11" s="204" t="s">
        <v>487</v>
      </c>
      <c r="C11" s="201">
        <v>20000</v>
      </c>
      <c r="D11" s="201">
        <v>5000</v>
      </c>
      <c r="E11" s="200" t="s">
        <v>488</v>
      </c>
      <c r="F11" s="201">
        <v>3000</v>
      </c>
      <c r="G11" s="202">
        <v>6</v>
      </c>
      <c r="H11" s="205" t="s">
        <v>489</v>
      </c>
      <c r="I11" s="205"/>
      <c r="J11" s="205"/>
      <c r="K11" s="265" t="s">
        <v>478</v>
      </c>
    </row>
    <row r="12" ht="17.1" customHeight="1" spans="1:11">
      <c r="A12" s="194">
        <v>6</v>
      </c>
      <c r="B12" s="204" t="s">
        <v>490</v>
      </c>
      <c r="C12" s="206">
        <v>10000</v>
      </c>
      <c r="D12" s="206">
        <v>5000</v>
      </c>
      <c r="E12" s="200" t="s">
        <v>199</v>
      </c>
      <c r="F12" s="206"/>
      <c r="G12" s="202">
        <v>2</v>
      </c>
      <c r="H12" s="205" t="s">
        <v>491</v>
      </c>
      <c r="I12" s="205"/>
      <c r="J12" s="205"/>
      <c r="K12" s="265" t="s">
        <v>478</v>
      </c>
    </row>
    <row r="13" ht="17.1" customHeight="1" spans="1:11">
      <c r="A13" s="194">
        <v>7</v>
      </c>
      <c r="B13" s="204" t="s">
        <v>492</v>
      </c>
      <c r="C13" s="206">
        <v>15000</v>
      </c>
      <c r="D13" s="206">
        <v>1500</v>
      </c>
      <c r="E13" s="200"/>
      <c r="F13" s="206">
        <v>1500</v>
      </c>
      <c r="G13" s="202">
        <v>10</v>
      </c>
      <c r="H13" s="205"/>
      <c r="I13" s="205"/>
      <c r="J13" s="205"/>
      <c r="K13" s="265" t="s">
        <v>478</v>
      </c>
    </row>
    <row r="14" ht="17.1" customHeight="1" spans="1:11">
      <c r="A14" s="194">
        <v>8</v>
      </c>
      <c r="B14" s="204" t="s">
        <v>493</v>
      </c>
      <c r="C14" s="206">
        <v>61219</v>
      </c>
      <c r="D14" s="206">
        <v>30000</v>
      </c>
      <c r="E14" s="200" t="s">
        <v>494</v>
      </c>
      <c r="F14" s="206"/>
      <c r="G14" s="204"/>
      <c r="H14" s="205" t="s">
        <v>495</v>
      </c>
      <c r="I14" s="205"/>
      <c r="J14" s="205"/>
      <c r="K14" s="265"/>
    </row>
    <row r="15" ht="17.1" customHeight="1" spans="1:11">
      <c r="A15" s="194"/>
      <c r="B15" s="204"/>
      <c r="C15" s="206"/>
      <c r="D15" s="206"/>
      <c r="E15" s="200"/>
      <c r="F15" s="206"/>
      <c r="G15" s="204"/>
      <c r="H15" s="207"/>
      <c r="I15" s="268"/>
      <c r="J15" s="269"/>
      <c r="K15" s="265"/>
    </row>
    <row r="16" ht="17.1" customHeight="1" spans="1:11">
      <c r="A16" s="194"/>
      <c r="B16" s="204"/>
      <c r="C16" s="206"/>
      <c r="D16" s="206"/>
      <c r="E16" s="200"/>
      <c r="F16" s="206"/>
      <c r="G16" s="204"/>
      <c r="H16" s="207"/>
      <c r="I16" s="268"/>
      <c r="J16" s="269"/>
      <c r="K16" s="265"/>
    </row>
    <row r="17" ht="17.1" customHeight="1" spans="1:11">
      <c r="A17" s="208"/>
      <c r="B17" s="209"/>
      <c r="C17" s="210"/>
      <c r="D17" s="210"/>
      <c r="E17" s="211"/>
      <c r="F17" s="210"/>
      <c r="G17" s="209"/>
      <c r="H17" s="212"/>
      <c r="I17" s="270"/>
      <c r="J17" s="271"/>
      <c r="K17" s="272"/>
    </row>
    <row r="18" ht="17.1" customHeight="1" spans="1:11">
      <c r="A18" s="188"/>
      <c r="B18" s="213"/>
      <c r="C18" s="214"/>
      <c r="D18" s="214"/>
      <c r="E18" s="215"/>
      <c r="F18" s="214"/>
      <c r="G18" s="213"/>
      <c r="H18" s="216"/>
      <c r="I18" s="216"/>
      <c r="J18" s="216"/>
      <c r="K18" s="77"/>
    </row>
    <row r="19" ht="17.1" customHeight="1" spans="1:11">
      <c r="A19" s="188"/>
      <c r="B19" s="217" t="s">
        <v>496</v>
      </c>
      <c r="C19" s="217"/>
      <c r="D19" s="217"/>
      <c r="E19" s="217"/>
      <c r="F19" s="217" t="s">
        <v>497</v>
      </c>
      <c r="G19" s="217"/>
      <c r="H19" s="217"/>
      <c r="I19" s="217"/>
      <c r="J19" s="216"/>
      <c r="K19" s="77"/>
    </row>
    <row r="20" ht="17.1" customHeight="1" spans="1:11">
      <c r="A20" s="188"/>
      <c r="B20" s="218" t="s">
        <v>473</v>
      </c>
      <c r="C20" s="219" t="s">
        <v>498</v>
      </c>
      <c r="D20" s="220">
        <v>15000</v>
      </c>
      <c r="E20" s="221" t="s">
        <v>499</v>
      </c>
      <c r="F20" s="218" t="s">
        <v>473</v>
      </c>
      <c r="G20" s="219" t="s">
        <v>498</v>
      </c>
      <c r="H20" s="220">
        <v>61219</v>
      </c>
      <c r="I20" s="236" t="s">
        <v>499</v>
      </c>
      <c r="J20" s="216"/>
      <c r="K20" s="77"/>
    </row>
    <row r="21" ht="17.1" customHeight="1" spans="1:11">
      <c r="A21" s="188"/>
      <c r="B21" s="222" t="s">
        <v>500</v>
      </c>
      <c r="C21" s="200" t="s">
        <v>219</v>
      </c>
      <c r="D21" s="223">
        <v>1500</v>
      </c>
      <c r="E21" s="224">
        <v>13500</v>
      </c>
      <c r="F21" s="222" t="s">
        <v>500</v>
      </c>
      <c r="G21" s="204" t="s">
        <v>494</v>
      </c>
      <c r="H21" s="225">
        <v>30000</v>
      </c>
      <c r="I21" s="273">
        <v>31219</v>
      </c>
      <c r="J21" s="216"/>
      <c r="K21" s="77"/>
    </row>
    <row r="22" ht="17.1" customHeight="1" spans="1:11">
      <c r="A22" s="188"/>
      <c r="B22" s="222" t="s">
        <v>501</v>
      </c>
      <c r="C22" s="200" t="s">
        <v>240</v>
      </c>
      <c r="D22" s="223">
        <v>1500</v>
      </c>
      <c r="E22" s="224">
        <f>E21-D22</f>
        <v>12000</v>
      </c>
      <c r="F22" s="222" t="s">
        <v>501</v>
      </c>
      <c r="G22" s="204" t="s">
        <v>502</v>
      </c>
      <c r="H22" s="225">
        <v>6000</v>
      </c>
      <c r="I22" s="273">
        <f>I21-H22</f>
        <v>25219</v>
      </c>
      <c r="J22" s="216"/>
      <c r="K22" s="77"/>
    </row>
    <row r="23" ht="17.1" customHeight="1" spans="1:11">
      <c r="A23" s="188"/>
      <c r="B23" s="222" t="s">
        <v>503</v>
      </c>
      <c r="C23" s="200" t="s">
        <v>266</v>
      </c>
      <c r="D23" s="223">
        <v>1500</v>
      </c>
      <c r="E23" s="224">
        <f t="shared" ref="E23:E30" si="0">E22-D23</f>
        <v>10500</v>
      </c>
      <c r="F23" s="222" t="s">
        <v>503</v>
      </c>
      <c r="G23" s="204" t="s">
        <v>504</v>
      </c>
      <c r="H23" s="225">
        <v>5000</v>
      </c>
      <c r="I23" s="273">
        <f>I22-H23</f>
        <v>20219</v>
      </c>
      <c r="J23" s="216"/>
      <c r="K23" s="77"/>
    </row>
    <row r="24" ht="17.1" customHeight="1" spans="1:11">
      <c r="A24" s="188"/>
      <c r="B24" s="222" t="s">
        <v>505</v>
      </c>
      <c r="C24" s="200" t="s">
        <v>506</v>
      </c>
      <c r="D24" s="223">
        <v>1500</v>
      </c>
      <c r="E24" s="226">
        <f t="shared" si="0"/>
        <v>9000</v>
      </c>
      <c r="F24" s="222" t="s">
        <v>505</v>
      </c>
      <c r="G24" s="204" t="s">
        <v>507</v>
      </c>
      <c r="H24" s="225">
        <v>2262</v>
      </c>
      <c r="I24" s="273">
        <f>I23-H24</f>
        <v>17957</v>
      </c>
      <c r="J24" s="216"/>
      <c r="K24" s="77"/>
    </row>
    <row r="25" ht="17.1" customHeight="1" spans="1:11">
      <c r="A25" s="188"/>
      <c r="B25" s="222" t="s">
        <v>508</v>
      </c>
      <c r="C25" s="200" t="s">
        <v>509</v>
      </c>
      <c r="D25" s="223">
        <v>1500</v>
      </c>
      <c r="E25" s="226">
        <f t="shared" si="0"/>
        <v>7500</v>
      </c>
      <c r="F25" s="222" t="s">
        <v>508</v>
      </c>
      <c r="G25" s="204" t="s">
        <v>510</v>
      </c>
      <c r="H25" s="225">
        <v>5000</v>
      </c>
      <c r="I25" s="273">
        <f t="shared" ref="I25:I30" si="1">I24-H25</f>
        <v>12957</v>
      </c>
      <c r="J25" s="216"/>
      <c r="K25" s="77"/>
    </row>
    <row r="26" ht="17.1" customHeight="1" spans="1:11">
      <c r="A26" s="188"/>
      <c r="B26" s="222" t="s">
        <v>511</v>
      </c>
      <c r="C26" s="200" t="s">
        <v>329</v>
      </c>
      <c r="D26" s="223">
        <v>1500</v>
      </c>
      <c r="E26" s="226">
        <f t="shared" si="0"/>
        <v>6000</v>
      </c>
      <c r="F26" s="222" t="s">
        <v>511</v>
      </c>
      <c r="G26" s="204"/>
      <c r="H26" s="201"/>
      <c r="I26" s="273">
        <f t="shared" si="1"/>
        <v>12957</v>
      </c>
      <c r="J26" s="216"/>
      <c r="K26" s="77"/>
    </row>
    <row r="27" ht="17.1" customHeight="1" spans="1:11">
      <c r="A27" s="188"/>
      <c r="B27" s="222" t="s">
        <v>512</v>
      </c>
      <c r="C27" s="200" t="s">
        <v>513</v>
      </c>
      <c r="D27" s="223">
        <v>1500</v>
      </c>
      <c r="E27" s="226">
        <f t="shared" si="0"/>
        <v>4500</v>
      </c>
      <c r="F27" s="222" t="s">
        <v>512</v>
      </c>
      <c r="G27" s="204"/>
      <c r="H27" s="201"/>
      <c r="I27" s="273">
        <f t="shared" si="1"/>
        <v>12957</v>
      </c>
      <c r="J27" s="216"/>
      <c r="K27" s="77"/>
    </row>
    <row r="28" ht="17.1" customHeight="1" spans="1:11">
      <c r="A28" s="188"/>
      <c r="B28" s="222" t="s">
        <v>514</v>
      </c>
      <c r="C28" s="200" t="s">
        <v>515</v>
      </c>
      <c r="D28" s="223">
        <v>1500</v>
      </c>
      <c r="E28" s="226">
        <f t="shared" si="0"/>
        <v>3000</v>
      </c>
      <c r="F28" s="222" t="s">
        <v>514</v>
      </c>
      <c r="G28" s="204"/>
      <c r="H28" s="201"/>
      <c r="I28" s="273">
        <f t="shared" si="1"/>
        <v>12957</v>
      </c>
      <c r="J28" s="216"/>
      <c r="K28" s="77"/>
    </row>
    <row r="29" ht="17.1" customHeight="1" spans="1:11">
      <c r="A29" s="188"/>
      <c r="B29" s="222" t="s">
        <v>516</v>
      </c>
      <c r="C29" s="200" t="s">
        <v>517</v>
      </c>
      <c r="D29" s="223">
        <v>1500</v>
      </c>
      <c r="E29" s="226">
        <f t="shared" si="0"/>
        <v>1500</v>
      </c>
      <c r="F29" s="222" t="s">
        <v>516</v>
      </c>
      <c r="G29" s="204"/>
      <c r="H29" s="201"/>
      <c r="I29" s="273">
        <f t="shared" si="1"/>
        <v>12957</v>
      </c>
      <c r="J29" s="216"/>
      <c r="K29" s="77"/>
    </row>
    <row r="30" ht="17.1" customHeight="1" spans="1:11">
      <c r="A30" s="188"/>
      <c r="B30" s="227" t="s">
        <v>518</v>
      </c>
      <c r="C30" s="211" t="s">
        <v>408</v>
      </c>
      <c r="D30" s="223">
        <v>1500</v>
      </c>
      <c r="E30" s="226">
        <f t="shared" si="0"/>
        <v>0</v>
      </c>
      <c r="F30" s="227" t="s">
        <v>518</v>
      </c>
      <c r="G30" s="209"/>
      <c r="H30" s="228"/>
      <c r="I30" s="273">
        <f t="shared" si="1"/>
        <v>12957</v>
      </c>
      <c r="J30" s="216"/>
      <c r="K30" s="77"/>
    </row>
    <row r="31" ht="17.1" customHeight="1" spans="1:11">
      <c r="A31" s="188"/>
      <c r="B31" s="229" t="s">
        <v>519</v>
      </c>
      <c r="C31" s="230"/>
      <c r="D31" s="230"/>
      <c r="E31" s="230"/>
      <c r="F31" s="231"/>
      <c r="G31" s="232"/>
      <c r="H31" s="232"/>
      <c r="I31" s="274"/>
      <c r="J31" s="216"/>
      <c r="K31" s="77"/>
    </row>
    <row r="32" ht="14.25" spans="1:10">
      <c r="A32" s="233"/>
      <c r="B32" s="234"/>
      <c r="C32" s="234"/>
      <c r="D32" s="234"/>
      <c r="E32" s="234"/>
      <c r="F32" s="234"/>
      <c r="G32" s="234"/>
      <c r="H32" s="234"/>
      <c r="I32" s="275"/>
      <c r="J32" s="275"/>
    </row>
    <row r="33" ht="18" customHeight="1" spans="2:9">
      <c r="B33" s="235" t="s">
        <v>520</v>
      </c>
      <c r="C33" s="235"/>
      <c r="D33" s="235"/>
      <c r="E33" s="235"/>
      <c r="F33" s="235" t="s">
        <v>521</v>
      </c>
      <c r="G33" s="235"/>
      <c r="H33" s="235"/>
      <c r="I33" s="235"/>
    </row>
    <row r="34" ht="18" customHeight="1" spans="2:9">
      <c r="B34" s="218" t="s">
        <v>473</v>
      </c>
      <c r="C34" s="219" t="s">
        <v>498</v>
      </c>
      <c r="D34" s="220">
        <v>86012.94</v>
      </c>
      <c r="E34" s="236" t="s">
        <v>499</v>
      </c>
      <c r="F34" s="237" t="s">
        <v>473</v>
      </c>
      <c r="G34" s="219" t="s">
        <v>498</v>
      </c>
      <c r="H34" s="220">
        <v>70832.88</v>
      </c>
      <c r="I34" s="276" t="s">
        <v>499</v>
      </c>
    </row>
    <row r="35" ht="18" customHeight="1" spans="2:9">
      <c r="B35" s="222" t="s">
        <v>500</v>
      </c>
      <c r="C35" s="238" t="s">
        <v>476</v>
      </c>
      <c r="D35" s="239">
        <v>-5512.94</v>
      </c>
      <c r="E35" s="240">
        <v>80500</v>
      </c>
      <c r="F35" s="241" t="s">
        <v>500</v>
      </c>
      <c r="G35" s="239" t="s">
        <v>522</v>
      </c>
      <c r="H35" s="239">
        <v>-4332.88</v>
      </c>
      <c r="I35" s="240">
        <v>66500</v>
      </c>
    </row>
    <row r="36" ht="18" customHeight="1" spans="2:9">
      <c r="B36" s="222" t="s">
        <v>501</v>
      </c>
      <c r="C36" s="238" t="s">
        <v>523</v>
      </c>
      <c r="D36" s="239">
        <v>-3500</v>
      </c>
      <c r="E36" s="240">
        <v>77000</v>
      </c>
      <c r="F36" s="241" t="s">
        <v>501</v>
      </c>
      <c r="G36" s="239" t="s">
        <v>524</v>
      </c>
      <c r="H36" s="239">
        <v>-3500</v>
      </c>
      <c r="I36" s="240">
        <f>I35+H36</f>
        <v>63000</v>
      </c>
    </row>
    <row r="37" ht="18" customHeight="1" spans="2:9">
      <c r="B37" s="222" t="s">
        <v>503</v>
      </c>
      <c r="C37" s="238" t="s">
        <v>525</v>
      </c>
      <c r="D37" s="239">
        <v>-3500</v>
      </c>
      <c r="E37" s="240">
        <f>E36+D37</f>
        <v>73500</v>
      </c>
      <c r="F37" s="241" t="s">
        <v>503</v>
      </c>
      <c r="G37" s="239" t="s">
        <v>526</v>
      </c>
      <c r="H37" s="239">
        <v>-3500</v>
      </c>
      <c r="I37" s="240">
        <f>I36+H37</f>
        <v>59500</v>
      </c>
    </row>
    <row r="38" ht="18" customHeight="1" spans="2:9">
      <c r="B38" s="222" t="s">
        <v>505</v>
      </c>
      <c r="C38" s="238" t="s">
        <v>527</v>
      </c>
      <c r="D38" s="239">
        <v>-3500</v>
      </c>
      <c r="E38" s="240">
        <f t="shared" ref="E38:E58" si="2">E37+D38</f>
        <v>70000</v>
      </c>
      <c r="F38" s="241" t="s">
        <v>505</v>
      </c>
      <c r="G38" s="239" t="s">
        <v>528</v>
      </c>
      <c r="H38" s="239">
        <v>-3500</v>
      </c>
      <c r="I38" s="240">
        <f t="shared" ref="I38:I54" si="3">I37+H38</f>
        <v>56000</v>
      </c>
    </row>
    <row r="39" ht="18" customHeight="1" spans="2:9">
      <c r="B39" s="222" t="s">
        <v>508</v>
      </c>
      <c r="C39" s="238" t="s">
        <v>529</v>
      </c>
      <c r="D39" s="239">
        <v>-3500</v>
      </c>
      <c r="E39" s="240">
        <f t="shared" si="2"/>
        <v>66500</v>
      </c>
      <c r="F39" s="241" t="s">
        <v>508</v>
      </c>
      <c r="G39" s="239" t="s">
        <v>530</v>
      </c>
      <c r="H39" s="239">
        <v>-3500</v>
      </c>
      <c r="I39" s="240">
        <f t="shared" si="3"/>
        <v>52500</v>
      </c>
    </row>
    <row r="40" ht="18" customHeight="1" spans="2:9">
      <c r="B40" s="222" t="s">
        <v>511</v>
      </c>
      <c r="C40" s="238" t="s">
        <v>531</v>
      </c>
      <c r="D40" s="239">
        <v>-3500</v>
      </c>
      <c r="E40" s="240">
        <f t="shared" si="2"/>
        <v>63000</v>
      </c>
      <c r="F40" s="241" t="s">
        <v>511</v>
      </c>
      <c r="G40" s="239" t="s">
        <v>532</v>
      </c>
      <c r="H40" s="239">
        <v>-3500</v>
      </c>
      <c r="I40" s="240">
        <f t="shared" si="3"/>
        <v>49000</v>
      </c>
    </row>
    <row r="41" ht="18" customHeight="1" spans="2:9">
      <c r="B41" s="222" t="s">
        <v>512</v>
      </c>
      <c r="C41" s="238" t="s">
        <v>533</v>
      </c>
      <c r="D41" s="239">
        <v>-3500</v>
      </c>
      <c r="E41" s="240">
        <f t="shared" si="2"/>
        <v>59500</v>
      </c>
      <c r="F41" s="241" t="s">
        <v>512</v>
      </c>
      <c r="G41" s="239" t="s">
        <v>534</v>
      </c>
      <c r="H41" s="239">
        <v>-3500</v>
      </c>
      <c r="I41" s="240">
        <f t="shared" si="3"/>
        <v>45500</v>
      </c>
    </row>
    <row r="42" ht="18" customHeight="1" spans="2:9">
      <c r="B42" s="222" t="s">
        <v>514</v>
      </c>
      <c r="C42" s="238" t="s">
        <v>535</v>
      </c>
      <c r="D42" s="239">
        <v>-3500</v>
      </c>
      <c r="E42" s="240">
        <f t="shared" si="2"/>
        <v>56000</v>
      </c>
      <c r="F42" s="241" t="s">
        <v>514</v>
      </c>
      <c r="G42" s="239" t="s">
        <v>536</v>
      </c>
      <c r="H42" s="239">
        <v>-3500</v>
      </c>
      <c r="I42" s="240">
        <f t="shared" si="3"/>
        <v>42000</v>
      </c>
    </row>
    <row r="43" ht="18" customHeight="1" spans="2:9">
      <c r="B43" s="222" t="s">
        <v>516</v>
      </c>
      <c r="C43" s="238" t="s">
        <v>537</v>
      </c>
      <c r="D43" s="239">
        <v>-3500</v>
      </c>
      <c r="E43" s="240">
        <f t="shared" si="2"/>
        <v>52500</v>
      </c>
      <c r="F43" s="241" t="s">
        <v>516</v>
      </c>
      <c r="G43" s="239" t="s">
        <v>538</v>
      </c>
      <c r="H43" s="239">
        <v>-3500</v>
      </c>
      <c r="I43" s="240">
        <f t="shared" si="3"/>
        <v>38500</v>
      </c>
    </row>
    <row r="44" ht="18" customHeight="1" spans="2:9">
      <c r="B44" s="222" t="s">
        <v>518</v>
      </c>
      <c r="C44" s="239" t="s">
        <v>539</v>
      </c>
      <c r="D44" s="239">
        <v>-3500</v>
      </c>
      <c r="E44" s="240">
        <f t="shared" si="2"/>
        <v>49000</v>
      </c>
      <c r="F44" s="241" t="s">
        <v>518</v>
      </c>
      <c r="G44" s="239" t="s">
        <v>540</v>
      </c>
      <c r="H44" s="239">
        <v>-3500</v>
      </c>
      <c r="I44" s="240">
        <f t="shared" si="3"/>
        <v>35000</v>
      </c>
    </row>
    <row r="45" ht="18" customHeight="1" spans="2:9">
      <c r="B45" s="222" t="s">
        <v>541</v>
      </c>
      <c r="C45" s="238" t="s">
        <v>542</v>
      </c>
      <c r="D45" s="239">
        <v>-3500</v>
      </c>
      <c r="E45" s="240">
        <f t="shared" si="2"/>
        <v>45500</v>
      </c>
      <c r="F45" s="241" t="s">
        <v>541</v>
      </c>
      <c r="G45" s="239" t="s">
        <v>543</v>
      </c>
      <c r="H45" s="239">
        <v>-3500</v>
      </c>
      <c r="I45" s="240">
        <f t="shared" si="3"/>
        <v>31500</v>
      </c>
    </row>
    <row r="46" ht="18" customHeight="1" spans="2:9">
      <c r="B46" s="222" t="s">
        <v>544</v>
      </c>
      <c r="C46" s="238" t="s">
        <v>545</v>
      </c>
      <c r="D46" s="239">
        <v>-3500</v>
      </c>
      <c r="E46" s="240">
        <f t="shared" si="2"/>
        <v>42000</v>
      </c>
      <c r="F46" s="241" t="s">
        <v>544</v>
      </c>
      <c r="G46" s="238" t="s">
        <v>531</v>
      </c>
      <c r="H46" s="239">
        <v>-3500</v>
      </c>
      <c r="I46" s="240">
        <f t="shared" si="3"/>
        <v>28000</v>
      </c>
    </row>
    <row r="47" ht="18" customHeight="1" spans="2:9">
      <c r="B47" s="222" t="s">
        <v>546</v>
      </c>
      <c r="C47" s="238" t="s">
        <v>547</v>
      </c>
      <c r="D47" s="239">
        <v>-3500</v>
      </c>
      <c r="E47" s="240">
        <f t="shared" si="2"/>
        <v>38500</v>
      </c>
      <c r="F47" s="241" t="s">
        <v>546</v>
      </c>
      <c r="G47" s="238" t="s">
        <v>533</v>
      </c>
      <c r="H47" s="239">
        <v>-3500</v>
      </c>
      <c r="I47" s="240">
        <f t="shared" si="3"/>
        <v>24500</v>
      </c>
    </row>
    <row r="48" ht="18" customHeight="1" spans="2:9">
      <c r="B48" s="222" t="s">
        <v>548</v>
      </c>
      <c r="C48" s="238" t="s">
        <v>549</v>
      </c>
      <c r="D48" s="239">
        <v>-3500</v>
      </c>
      <c r="E48" s="240">
        <f t="shared" si="2"/>
        <v>35000</v>
      </c>
      <c r="F48" s="241" t="s">
        <v>548</v>
      </c>
      <c r="G48" s="238" t="s">
        <v>535</v>
      </c>
      <c r="H48" s="239">
        <v>-3500</v>
      </c>
      <c r="I48" s="240">
        <f t="shared" si="3"/>
        <v>21000</v>
      </c>
    </row>
    <row r="49" ht="18" customHeight="1" spans="2:9">
      <c r="B49" s="222" t="s">
        <v>550</v>
      </c>
      <c r="C49" s="238" t="s">
        <v>551</v>
      </c>
      <c r="D49" s="239">
        <v>-3500</v>
      </c>
      <c r="E49" s="240">
        <f t="shared" si="2"/>
        <v>31500</v>
      </c>
      <c r="F49" s="241" t="s">
        <v>550</v>
      </c>
      <c r="G49" s="238" t="s">
        <v>537</v>
      </c>
      <c r="H49" s="239">
        <v>-3500</v>
      </c>
      <c r="I49" s="240">
        <f t="shared" si="3"/>
        <v>17500</v>
      </c>
    </row>
    <row r="50" ht="18" customHeight="1" spans="2:9">
      <c r="B50" s="222" t="s">
        <v>552</v>
      </c>
      <c r="C50" s="238" t="s">
        <v>553</v>
      </c>
      <c r="D50" s="239">
        <v>-3500</v>
      </c>
      <c r="E50" s="240">
        <f t="shared" si="2"/>
        <v>28000</v>
      </c>
      <c r="F50" s="241" t="s">
        <v>552</v>
      </c>
      <c r="G50" s="239" t="s">
        <v>539</v>
      </c>
      <c r="H50" s="239">
        <v>-3500</v>
      </c>
      <c r="I50" s="240">
        <f t="shared" si="3"/>
        <v>14000</v>
      </c>
    </row>
    <row r="51" ht="18" customHeight="1" spans="2:9">
      <c r="B51" s="222" t="s">
        <v>554</v>
      </c>
      <c r="C51" s="238" t="s">
        <v>555</v>
      </c>
      <c r="D51" s="239">
        <v>-3500</v>
      </c>
      <c r="E51" s="240">
        <f t="shared" si="2"/>
        <v>24500</v>
      </c>
      <c r="F51" s="241" t="s">
        <v>554</v>
      </c>
      <c r="G51" s="239" t="s">
        <v>542</v>
      </c>
      <c r="H51" s="239">
        <v>-3500</v>
      </c>
      <c r="I51" s="240">
        <f t="shared" si="3"/>
        <v>10500</v>
      </c>
    </row>
    <row r="52" ht="18" customHeight="1" spans="2:9">
      <c r="B52" s="222" t="s">
        <v>556</v>
      </c>
      <c r="C52" s="238" t="s">
        <v>557</v>
      </c>
      <c r="D52" s="239">
        <v>-3500</v>
      </c>
      <c r="E52" s="240">
        <f t="shared" si="2"/>
        <v>21000</v>
      </c>
      <c r="F52" s="241" t="s">
        <v>556</v>
      </c>
      <c r="G52" s="239" t="s">
        <v>545</v>
      </c>
      <c r="H52" s="239">
        <v>-3500</v>
      </c>
      <c r="I52" s="240">
        <f t="shared" si="3"/>
        <v>7000</v>
      </c>
    </row>
    <row r="53" ht="18" customHeight="1" spans="2:9">
      <c r="B53" s="222" t="s">
        <v>558</v>
      </c>
      <c r="C53" s="238" t="s">
        <v>559</v>
      </c>
      <c r="D53" s="239">
        <v>-3500</v>
      </c>
      <c r="E53" s="240">
        <f t="shared" si="2"/>
        <v>17500</v>
      </c>
      <c r="F53" s="241" t="s">
        <v>558</v>
      </c>
      <c r="G53" s="239" t="s">
        <v>547</v>
      </c>
      <c r="H53" s="242">
        <v>-3500</v>
      </c>
      <c r="I53" s="240">
        <f t="shared" si="3"/>
        <v>3500</v>
      </c>
    </row>
    <row r="54" ht="18" customHeight="1" spans="2:9">
      <c r="B54" s="222" t="s">
        <v>560</v>
      </c>
      <c r="C54" s="238" t="s">
        <v>561</v>
      </c>
      <c r="D54" s="239">
        <v>-3500</v>
      </c>
      <c r="E54" s="240">
        <f t="shared" si="2"/>
        <v>14000</v>
      </c>
      <c r="F54" s="243" t="s">
        <v>560</v>
      </c>
      <c r="G54" s="244" t="s">
        <v>549</v>
      </c>
      <c r="H54" s="245">
        <v>-3500</v>
      </c>
      <c r="I54" s="240">
        <f t="shared" si="3"/>
        <v>0</v>
      </c>
    </row>
    <row r="55" ht="18" customHeight="1" spans="2:10">
      <c r="B55" s="222" t="s">
        <v>562</v>
      </c>
      <c r="C55" s="238" t="s">
        <v>563</v>
      </c>
      <c r="D55" s="239">
        <v>-3500</v>
      </c>
      <c r="E55" s="240">
        <f t="shared" si="2"/>
        <v>10500</v>
      </c>
      <c r="F55" s="246" t="s">
        <v>564</v>
      </c>
      <c r="G55" s="246"/>
      <c r="H55" s="246"/>
      <c r="I55" s="252"/>
      <c r="J55" s="277"/>
    </row>
    <row r="56" ht="18" customHeight="1" spans="2:10">
      <c r="B56" s="222" t="s">
        <v>565</v>
      </c>
      <c r="C56" s="238" t="s">
        <v>566</v>
      </c>
      <c r="D56" s="239">
        <v>-3500</v>
      </c>
      <c r="E56" s="240">
        <f t="shared" si="2"/>
        <v>7000</v>
      </c>
      <c r="F56" s="247"/>
      <c r="G56" s="248"/>
      <c r="H56" s="248"/>
      <c r="I56" s="277"/>
      <c r="J56" s="277"/>
    </row>
    <row r="57" ht="20.25" customHeight="1" spans="2:10">
      <c r="B57" s="222" t="s">
        <v>567</v>
      </c>
      <c r="C57" s="238" t="s">
        <v>568</v>
      </c>
      <c r="D57" s="239">
        <v>-3500</v>
      </c>
      <c r="E57" s="240">
        <f t="shared" si="2"/>
        <v>3500</v>
      </c>
      <c r="F57" s="247"/>
      <c r="G57" s="249"/>
      <c r="H57" s="249"/>
      <c r="I57" s="278"/>
      <c r="J57" s="278"/>
    </row>
    <row r="58" ht="20.25" customHeight="1" spans="2:10">
      <c r="B58" s="227" t="s">
        <v>569</v>
      </c>
      <c r="C58" s="250" t="s">
        <v>570</v>
      </c>
      <c r="D58" s="244">
        <v>-3500</v>
      </c>
      <c r="E58" s="240">
        <f t="shared" si="2"/>
        <v>0</v>
      </c>
      <c r="F58" s="247"/>
      <c r="G58" s="249"/>
      <c r="H58" s="249"/>
      <c r="I58" s="278"/>
      <c r="J58" s="278"/>
    </row>
    <row r="59" ht="18" customHeight="1" spans="2:10">
      <c r="B59" s="251" t="s">
        <v>571</v>
      </c>
      <c r="C59" s="246"/>
      <c r="D59" s="246"/>
      <c r="E59" s="252"/>
      <c r="F59" s="247"/>
      <c r="G59" s="249"/>
      <c r="H59" s="249"/>
      <c r="I59" s="278"/>
      <c r="J59" s="278"/>
    </row>
    <row r="60" ht="18" customHeight="1" spans="2:10">
      <c r="B60" s="253" t="s">
        <v>572</v>
      </c>
      <c r="C60" s="253"/>
      <c r="D60" s="253"/>
      <c r="E60" s="253"/>
      <c r="F60" s="254" t="s">
        <v>573</v>
      </c>
      <c r="G60" s="254"/>
      <c r="H60" s="254"/>
      <c r="I60" s="254"/>
      <c r="J60" s="69"/>
    </row>
    <row r="61" ht="18" customHeight="1" spans="2:10">
      <c r="B61" s="255" t="s">
        <v>473</v>
      </c>
      <c r="C61" s="256" t="s">
        <v>498</v>
      </c>
      <c r="D61" s="257">
        <v>67330.07</v>
      </c>
      <c r="E61" s="258" t="s">
        <v>499</v>
      </c>
      <c r="F61" s="255" t="s">
        <v>473</v>
      </c>
      <c r="G61" s="256" t="s">
        <v>498</v>
      </c>
      <c r="H61" s="257">
        <v>80000</v>
      </c>
      <c r="I61" s="279" t="s">
        <v>499</v>
      </c>
      <c r="J61" s="280"/>
    </row>
    <row r="62" ht="18" customHeight="1" spans="2:10">
      <c r="B62" s="259" t="s">
        <v>500</v>
      </c>
      <c r="C62" s="260" t="s">
        <v>482</v>
      </c>
      <c r="D62" s="239">
        <v>-10477.07</v>
      </c>
      <c r="E62" s="261">
        <v>56853</v>
      </c>
      <c r="F62" s="259" t="s">
        <v>500</v>
      </c>
      <c r="G62" s="238" t="s">
        <v>574</v>
      </c>
      <c r="H62" s="239">
        <v>15000</v>
      </c>
      <c r="I62" s="240">
        <f>H61-H62</f>
        <v>65000</v>
      </c>
      <c r="J62" s="278"/>
    </row>
    <row r="63" ht="18" customHeight="1" spans="2:11">
      <c r="B63" s="259" t="s">
        <v>501</v>
      </c>
      <c r="C63" s="260" t="s">
        <v>575</v>
      </c>
      <c r="D63" s="239">
        <v>-4353</v>
      </c>
      <c r="E63" s="261">
        <f>E62+D63</f>
        <v>52500</v>
      </c>
      <c r="F63" s="259" t="s">
        <v>501</v>
      </c>
      <c r="G63" s="238" t="s">
        <v>576</v>
      </c>
      <c r="H63" s="239">
        <v>65000</v>
      </c>
      <c r="I63" s="240">
        <v>0</v>
      </c>
      <c r="J63" s="281"/>
      <c r="K63" s="69"/>
    </row>
    <row r="64" ht="18" customHeight="1" spans="2:11">
      <c r="B64" s="259" t="s">
        <v>503</v>
      </c>
      <c r="C64" s="260" t="s">
        <v>577</v>
      </c>
      <c r="D64" s="239">
        <v>-3500</v>
      </c>
      <c r="E64" s="261">
        <f>E63+D64</f>
        <v>49000</v>
      </c>
      <c r="F64" s="262" t="s">
        <v>578</v>
      </c>
      <c r="G64" s="238" t="s">
        <v>579</v>
      </c>
      <c r="H64" s="263"/>
      <c r="I64" s="240">
        <v>65000</v>
      </c>
      <c r="J64" s="282"/>
      <c r="K64" s="249"/>
    </row>
    <row r="65" ht="18" customHeight="1" spans="2:11">
      <c r="B65" s="259" t="s">
        <v>505</v>
      </c>
      <c r="C65" s="260" t="s">
        <v>580</v>
      </c>
      <c r="D65" s="239">
        <v>-3500</v>
      </c>
      <c r="E65" s="261">
        <f t="shared" ref="E65:E78" si="4">E64+D65</f>
        <v>45500</v>
      </c>
      <c r="F65" s="262" t="s">
        <v>581</v>
      </c>
      <c r="G65" s="238" t="s">
        <v>582</v>
      </c>
      <c r="H65" s="239">
        <v>10000</v>
      </c>
      <c r="I65" s="240">
        <f>I64-H65</f>
        <v>55000</v>
      </c>
      <c r="J65" s="282"/>
      <c r="K65" s="249"/>
    </row>
    <row r="66" ht="18" customHeight="1" spans="2:11">
      <c r="B66" s="259" t="s">
        <v>508</v>
      </c>
      <c r="C66" s="260" t="s">
        <v>583</v>
      </c>
      <c r="D66" s="239">
        <v>-3500</v>
      </c>
      <c r="E66" s="261">
        <f t="shared" si="4"/>
        <v>42000</v>
      </c>
      <c r="F66" s="262" t="s">
        <v>581</v>
      </c>
      <c r="G66" s="238" t="s">
        <v>584</v>
      </c>
      <c r="H66" s="239">
        <v>10000</v>
      </c>
      <c r="I66" s="240">
        <f>I65-H66</f>
        <v>45000</v>
      </c>
      <c r="J66" s="282"/>
      <c r="K66" s="249"/>
    </row>
    <row r="67" ht="18" customHeight="1" spans="2:10">
      <c r="B67" s="259" t="s">
        <v>511</v>
      </c>
      <c r="C67" s="260" t="s">
        <v>476</v>
      </c>
      <c r="D67" s="239">
        <v>-3500</v>
      </c>
      <c r="E67" s="261">
        <f t="shared" si="4"/>
        <v>38500</v>
      </c>
      <c r="F67" s="262" t="s">
        <v>581</v>
      </c>
      <c r="G67" s="238" t="s">
        <v>585</v>
      </c>
      <c r="H67" s="239">
        <v>10000</v>
      </c>
      <c r="I67" s="240">
        <f>I66-H67</f>
        <v>35000</v>
      </c>
      <c r="J67" s="278"/>
    </row>
    <row r="68" ht="18" customHeight="1" spans="2:10">
      <c r="B68" s="259" t="s">
        <v>512</v>
      </c>
      <c r="C68" s="260" t="s">
        <v>523</v>
      </c>
      <c r="D68" s="239">
        <v>-3500</v>
      </c>
      <c r="E68" s="261">
        <f t="shared" si="4"/>
        <v>35000</v>
      </c>
      <c r="F68" s="262" t="s">
        <v>581</v>
      </c>
      <c r="G68" s="238" t="s">
        <v>586</v>
      </c>
      <c r="H68" s="239">
        <v>10000</v>
      </c>
      <c r="I68" s="240">
        <f>I67-H68</f>
        <v>25000</v>
      </c>
      <c r="J68" s="282"/>
    </row>
    <row r="69" ht="18" customHeight="1" spans="2:10">
      <c r="B69" s="259" t="s">
        <v>514</v>
      </c>
      <c r="C69" s="260" t="s">
        <v>525</v>
      </c>
      <c r="D69" s="239">
        <v>-3500</v>
      </c>
      <c r="E69" s="261">
        <f t="shared" si="4"/>
        <v>31500</v>
      </c>
      <c r="F69" s="259"/>
      <c r="G69" s="238"/>
      <c r="H69" s="239"/>
      <c r="I69" s="240"/>
      <c r="J69" s="278"/>
    </row>
    <row r="70" ht="18" customHeight="1" spans="2:10">
      <c r="B70" s="259" t="s">
        <v>516</v>
      </c>
      <c r="C70" s="260" t="s">
        <v>527</v>
      </c>
      <c r="D70" s="239">
        <v>-3500</v>
      </c>
      <c r="E70" s="261">
        <f t="shared" si="4"/>
        <v>28000</v>
      </c>
      <c r="F70" s="283"/>
      <c r="G70" s="250"/>
      <c r="H70" s="244"/>
      <c r="I70" s="306"/>
      <c r="J70" s="307"/>
    </row>
    <row r="71" ht="18" customHeight="1" spans="2:10">
      <c r="B71" s="259" t="s">
        <v>518</v>
      </c>
      <c r="C71" s="239" t="s">
        <v>529</v>
      </c>
      <c r="D71" s="239">
        <v>-3500</v>
      </c>
      <c r="E71" s="261">
        <f t="shared" si="4"/>
        <v>24500</v>
      </c>
      <c r="F71" s="284"/>
      <c r="G71" s="285"/>
      <c r="H71" s="285"/>
      <c r="I71" s="308"/>
      <c r="J71" s="309"/>
    </row>
    <row r="72" ht="18" customHeight="1" spans="2:10">
      <c r="B72" s="259" t="s">
        <v>541</v>
      </c>
      <c r="C72" s="238" t="s">
        <v>531</v>
      </c>
      <c r="D72" s="239">
        <v>-3500</v>
      </c>
      <c r="E72" s="261">
        <f t="shared" si="4"/>
        <v>21000</v>
      </c>
      <c r="F72" s="286" t="s">
        <v>587</v>
      </c>
      <c r="G72" s="287"/>
      <c r="H72" s="287"/>
      <c r="I72" s="310"/>
      <c r="J72" s="311"/>
    </row>
    <row r="73" ht="18" customHeight="1" spans="2:10">
      <c r="B73" s="259" t="s">
        <v>544</v>
      </c>
      <c r="C73" s="238" t="s">
        <v>533</v>
      </c>
      <c r="D73" s="239">
        <v>-3500</v>
      </c>
      <c r="E73" s="261">
        <f t="shared" si="4"/>
        <v>17500</v>
      </c>
      <c r="F73" s="288" t="s">
        <v>473</v>
      </c>
      <c r="G73" s="256" t="s">
        <v>498</v>
      </c>
      <c r="H73" s="257">
        <v>20000</v>
      </c>
      <c r="I73" s="279" t="s">
        <v>499</v>
      </c>
      <c r="J73" s="312"/>
    </row>
    <row r="74" ht="18" customHeight="1" spans="2:10">
      <c r="B74" s="259" t="s">
        <v>546</v>
      </c>
      <c r="C74" s="238" t="s">
        <v>535</v>
      </c>
      <c r="D74" s="239">
        <v>-3500</v>
      </c>
      <c r="E74" s="261">
        <f t="shared" si="4"/>
        <v>14000</v>
      </c>
      <c r="F74" s="289" t="s">
        <v>500</v>
      </c>
      <c r="G74" s="290" t="s">
        <v>488</v>
      </c>
      <c r="H74" s="291">
        <v>5000</v>
      </c>
      <c r="I74" s="313">
        <f>H73-H74</f>
        <v>15000</v>
      </c>
      <c r="J74" s="312"/>
    </row>
    <row r="75" ht="18" customHeight="1" spans="2:10">
      <c r="B75" s="259" t="s">
        <v>548</v>
      </c>
      <c r="C75" s="238" t="s">
        <v>537</v>
      </c>
      <c r="D75" s="239">
        <v>-3500</v>
      </c>
      <c r="E75" s="261">
        <f t="shared" si="4"/>
        <v>10500</v>
      </c>
      <c r="F75" s="289" t="s">
        <v>501</v>
      </c>
      <c r="G75" s="290" t="s">
        <v>588</v>
      </c>
      <c r="H75" s="291">
        <v>3000</v>
      </c>
      <c r="I75" s="313">
        <f>I74-H75</f>
        <v>12000</v>
      </c>
      <c r="J75" s="312"/>
    </row>
    <row r="76" ht="18" customHeight="1" spans="2:10">
      <c r="B76" s="259" t="s">
        <v>550</v>
      </c>
      <c r="C76" s="239" t="s">
        <v>539</v>
      </c>
      <c r="D76" s="239">
        <v>-3500</v>
      </c>
      <c r="E76" s="261">
        <f t="shared" si="4"/>
        <v>7000</v>
      </c>
      <c r="F76" s="289" t="s">
        <v>503</v>
      </c>
      <c r="G76" s="290" t="s">
        <v>589</v>
      </c>
      <c r="H76" s="291">
        <v>3500</v>
      </c>
      <c r="I76" s="313">
        <f>I75-H76</f>
        <v>8500</v>
      </c>
      <c r="J76" s="312"/>
    </row>
    <row r="77" ht="14.25" spans="2:10">
      <c r="B77" s="259" t="s">
        <v>552</v>
      </c>
      <c r="C77" s="239" t="s">
        <v>542</v>
      </c>
      <c r="D77" s="239">
        <v>-3500</v>
      </c>
      <c r="E77" s="261">
        <f t="shared" si="4"/>
        <v>3500</v>
      </c>
      <c r="F77" s="289" t="s">
        <v>505</v>
      </c>
      <c r="G77" s="290" t="s">
        <v>590</v>
      </c>
      <c r="H77" s="291">
        <v>2500</v>
      </c>
      <c r="I77" s="313">
        <f>I76-H77</f>
        <v>6000</v>
      </c>
      <c r="J77" s="314"/>
    </row>
    <row r="78" ht="17.25" customHeight="1" spans="2:10">
      <c r="B78" s="283" t="s">
        <v>554</v>
      </c>
      <c r="C78" s="244" t="s">
        <v>545</v>
      </c>
      <c r="D78" s="244">
        <v>-3500</v>
      </c>
      <c r="E78" s="261">
        <f t="shared" si="4"/>
        <v>0</v>
      </c>
      <c r="F78" s="289" t="s">
        <v>508</v>
      </c>
      <c r="G78" s="290" t="s">
        <v>591</v>
      </c>
      <c r="H78" s="291">
        <v>3000</v>
      </c>
      <c r="I78" s="313">
        <f>I77-H78</f>
        <v>3000</v>
      </c>
      <c r="J78" s="309"/>
    </row>
    <row r="79" ht="18.75" customHeight="1" spans="2:9">
      <c r="B79" s="251" t="s">
        <v>592</v>
      </c>
      <c r="C79" s="246"/>
      <c r="D79" s="246"/>
      <c r="E79" s="246"/>
      <c r="F79" s="292" t="s">
        <v>511</v>
      </c>
      <c r="G79" s="293" t="s">
        <v>593</v>
      </c>
      <c r="H79" s="293">
        <v>3000</v>
      </c>
      <c r="I79" s="315">
        <f>I78-H79</f>
        <v>0</v>
      </c>
    </row>
    <row r="80" ht="21" spans="6:12">
      <c r="F80" s="251" t="s">
        <v>594</v>
      </c>
      <c r="G80" s="246"/>
      <c r="H80" s="246"/>
      <c r="I80" s="252"/>
      <c r="L80" s="69"/>
    </row>
    <row r="81" ht="14.25"/>
    <row r="82" customHeight="1" spans="2:9">
      <c r="B82" s="294" t="s">
        <v>595</v>
      </c>
      <c r="C82" s="295"/>
      <c r="D82" s="295"/>
      <c r="E82" s="295"/>
      <c r="F82" s="296"/>
      <c r="G82" s="297">
        <f>25000+12957</f>
        <v>37957</v>
      </c>
      <c r="H82" s="297"/>
      <c r="I82" s="316"/>
    </row>
    <row r="83" customHeight="1" spans="2:9">
      <c r="B83" s="298"/>
      <c r="C83" s="299"/>
      <c r="D83" s="299"/>
      <c r="E83" s="299"/>
      <c r="F83" s="300"/>
      <c r="G83" s="301"/>
      <c r="H83" s="301"/>
      <c r="I83" s="317"/>
    </row>
    <row r="84" customHeight="1" spans="2:9">
      <c r="B84" s="298"/>
      <c r="C84" s="299"/>
      <c r="D84" s="299"/>
      <c r="E84" s="299"/>
      <c r="F84" s="300"/>
      <c r="G84" s="301"/>
      <c r="H84" s="301"/>
      <c r="I84" s="317"/>
    </row>
    <row r="85" ht="14.25" customHeight="1" spans="2:9">
      <c r="B85" s="302"/>
      <c r="C85" s="303"/>
      <c r="D85" s="303"/>
      <c r="E85" s="303"/>
      <c r="F85" s="304"/>
      <c r="G85" s="305"/>
      <c r="H85" s="305"/>
      <c r="I85" s="318"/>
    </row>
  </sheetData>
  <mergeCells count="31"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B19:E19"/>
    <mergeCell ref="F19:I19"/>
    <mergeCell ref="B31:E31"/>
    <mergeCell ref="F31:I31"/>
    <mergeCell ref="B32:H32"/>
    <mergeCell ref="B33:E33"/>
    <mergeCell ref="F33:I33"/>
    <mergeCell ref="F55:I55"/>
    <mergeCell ref="B59:E59"/>
    <mergeCell ref="B60:E60"/>
    <mergeCell ref="F60:I60"/>
    <mergeCell ref="F71:I71"/>
    <mergeCell ref="F72:I72"/>
    <mergeCell ref="B79:E79"/>
    <mergeCell ref="F80:I80"/>
    <mergeCell ref="B82:F85"/>
    <mergeCell ref="G82:I85"/>
    <mergeCell ref="A1:J2"/>
    <mergeCell ref="B4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pane ySplit="4" topLeftCell="A19" activePane="bottomLeft" state="frozen"/>
      <selection/>
      <selection pane="bottomLeft" activeCell="D33" sqref="D33"/>
    </sheetView>
  </sheetViews>
  <sheetFormatPr defaultColWidth="10" defaultRowHeight="13.5" outlineLevelCol="6"/>
  <cols>
    <col min="1" max="1" width="9" style="154" customWidth="1"/>
    <col min="2" max="2" width="14.25" customWidth="1"/>
    <col min="3" max="3" width="32.875" customWidth="1"/>
    <col min="4" max="5" width="15.5" customWidth="1"/>
    <col min="6" max="6" width="24" customWidth="1"/>
  </cols>
  <sheetData>
    <row r="1" customHeight="1" spans="2:7">
      <c r="B1" s="156" t="s">
        <v>596</v>
      </c>
      <c r="C1" s="157"/>
      <c r="D1" s="157"/>
      <c r="E1" s="157"/>
      <c r="F1" s="157"/>
      <c r="G1" s="69"/>
    </row>
    <row r="2" customHeight="1" spans="2:7">
      <c r="B2" s="158"/>
      <c r="C2" s="159"/>
      <c r="D2" s="159"/>
      <c r="E2" s="159"/>
      <c r="F2" s="159"/>
      <c r="G2" s="69"/>
    </row>
    <row r="3" customHeight="1" spans="2:7">
      <c r="B3" s="158"/>
      <c r="C3" s="159"/>
      <c r="D3" s="159"/>
      <c r="E3" s="159"/>
      <c r="F3" s="159"/>
      <c r="G3" s="69"/>
    </row>
    <row r="4" ht="20.1" customHeight="1" spans="1:6">
      <c r="A4" s="160" t="s">
        <v>467</v>
      </c>
      <c r="B4" s="161" t="s">
        <v>4</v>
      </c>
      <c r="C4" s="162" t="s">
        <v>597</v>
      </c>
      <c r="D4" s="163" t="s">
        <v>598</v>
      </c>
      <c r="E4" s="164" t="s">
        <v>599</v>
      </c>
      <c r="F4" s="165" t="s">
        <v>600</v>
      </c>
    </row>
    <row r="5" ht="18" customHeight="1" spans="1:6">
      <c r="A5" s="166">
        <v>1</v>
      </c>
      <c r="B5" s="167" t="s">
        <v>601</v>
      </c>
      <c r="C5" s="168" t="s">
        <v>602</v>
      </c>
      <c r="D5" s="169"/>
      <c r="E5" s="169"/>
      <c r="F5" s="170">
        <v>35387.88</v>
      </c>
    </row>
    <row r="6" ht="18" customHeight="1" spans="1:6">
      <c r="A6" s="166">
        <v>2</v>
      </c>
      <c r="B6" s="167" t="s">
        <v>603</v>
      </c>
      <c r="C6" s="171" t="s">
        <v>604</v>
      </c>
      <c r="D6" s="169"/>
      <c r="E6" s="169">
        <v>-20</v>
      </c>
      <c r="F6" s="170">
        <f t="shared" ref="F6:F38" si="0">F5+D6+E6</f>
        <v>35367.88</v>
      </c>
    </row>
    <row r="7" ht="18" customHeight="1" spans="1:6">
      <c r="A7" s="166">
        <v>3</v>
      </c>
      <c r="B7" s="167" t="s">
        <v>605</v>
      </c>
      <c r="C7" s="171" t="s">
        <v>606</v>
      </c>
      <c r="D7" s="169"/>
      <c r="E7" s="169">
        <v>-200</v>
      </c>
      <c r="F7" s="170">
        <f t="shared" si="0"/>
        <v>35167.88</v>
      </c>
    </row>
    <row r="8" ht="18" customHeight="1" spans="1:6">
      <c r="A8" s="166">
        <v>4</v>
      </c>
      <c r="B8" s="172" t="s">
        <v>607</v>
      </c>
      <c r="C8" s="171" t="s">
        <v>604</v>
      </c>
      <c r="D8" s="169"/>
      <c r="E8" s="169">
        <v>-20</v>
      </c>
      <c r="F8" s="170">
        <f t="shared" si="0"/>
        <v>35147.88</v>
      </c>
    </row>
    <row r="9" ht="18" customHeight="1" spans="1:6">
      <c r="A9" s="166">
        <v>5</v>
      </c>
      <c r="B9" s="172" t="s">
        <v>608</v>
      </c>
      <c r="C9" s="171" t="s">
        <v>604</v>
      </c>
      <c r="D9" s="169"/>
      <c r="E9" s="169">
        <v>-20</v>
      </c>
      <c r="F9" s="170">
        <f t="shared" si="0"/>
        <v>35127.88</v>
      </c>
    </row>
    <row r="10" ht="18" customHeight="1" spans="1:6">
      <c r="A10" s="166">
        <v>6</v>
      </c>
      <c r="B10" s="172" t="s">
        <v>609</v>
      </c>
      <c r="C10" s="171" t="s">
        <v>610</v>
      </c>
      <c r="D10" s="169">
        <v>26.42</v>
      </c>
      <c r="E10" s="169"/>
      <c r="F10" s="170">
        <f t="shared" si="0"/>
        <v>35154.3</v>
      </c>
    </row>
    <row r="11" ht="18" customHeight="1" spans="1:6">
      <c r="A11" s="166">
        <v>7</v>
      </c>
      <c r="B11" s="172" t="s">
        <v>611</v>
      </c>
      <c r="C11" s="171" t="s">
        <v>604</v>
      </c>
      <c r="D11" s="169"/>
      <c r="E11" s="169">
        <v>-20</v>
      </c>
      <c r="F11" s="170">
        <f t="shared" si="0"/>
        <v>35134.3</v>
      </c>
    </row>
    <row r="12" ht="18" customHeight="1" spans="1:6">
      <c r="A12" s="166">
        <v>8</v>
      </c>
      <c r="B12" s="172" t="s">
        <v>612</v>
      </c>
      <c r="C12" s="171" t="s">
        <v>604</v>
      </c>
      <c r="D12" s="169"/>
      <c r="E12" s="169">
        <v>-20</v>
      </c>
      <c r="F12" s="170">
        <f t="shared" si="0"/>
        <v>35114.3</v>
      </c>
    </row>
    <row r="13" ht="18" customHeight="1" spans="1:6">
      <c r="A13" s="166">
        <v>9</v>
      </c>
      <c r="B13" s="172" t="s">
        <v>613</v>
      </c>
      <c r="C13" s="171" t="s">
        <v>604</v>
      </c>
      <c r="D13" s="169"/>
      <c r="E13" s="169">
        <v>-20</v>
      </c>
      <c r="F13" s="170">
        <f t="shared" si="0"/>
        <v>35094.3</v>
      </c>
    </row>
    <row r="14" ht="18" customHeight="1" spans="1:6">
      <c r="A14" s="166">
        <v>10</v>
      </c>
      <c r="B14" s="167" t="s">
        <v>614</v>
      </c>
      <c r="C14" s="171" t="s">
        <v>610</v>
      </c>
      <c r="D14" s="169">
        <v>26.93</v>
      </c>
      <c r="E14" s="169"/>
      <c r="F14" s="170">
        <f t="shared" si="0"/>
        <v>35121.23</v>
      </c>
    </row>
    <row r="15" ht="18" customHeight="1" spans="1:6">
      <c r="A15" s="166">
        <v>11</v>
      </c>
      <c r="B15" s="167" t="s">
        <v>615</v>
      </c>
      <c r="C15" s="171" t="s">
        <v>604</v>
      </c>
      <c r="D15" s="173"/>
      <c r="E15" s="173">
        <v>-20</v>
      </c>
      <c r="F15" s="170">
        <f t="shared" si="0"/>
        <v>35101.23</v>
      </c>
    </row>
    <row r="16" ht="18" customHeight="1" spans="1:6">
      <c r="A16" s="166">
        <v>12</v>
      </c>
      <c r="B16" s="174" t="s">
        <v>616</v>
      </c>
      <c r="C16" s="171" t="s">
        <v>604</v>
      </c>
      <c r="D16" s="175"/>
      <c r="E16" s="175"/>
      <c r="F16" s="170">
        <f t="shared" si="0"/>
        <v>35101.23</v>
      </c>
    </row>
    <row r="17" ht="18" customHeight="1" spans="1:6">
      <c r="A17" s="166">
        <v>13</v>
      </c>
      <c r="B17" s="174" t="s">
        <v>617</v>
      </c>
      <c r="C17" s="171" t="s">
        <v>604</v>
      </c>
      <c r="D17" s="175"/>
      <c r="E17" s="175"/>
      <c r="F17" s="170">
        <f t="shared" si="0"/>
        <v>35101.23</v>
      </c>
    </row>
    <row r="18" ht="18" customHeight="1" spans="1:6">
      <c r="A18" s="166">
        <v>14</v>
      </c>
      <c r="B18" s="174" t="s">
        <v>618</v>
      </c>
      <c r="C18" s="171" t="s">
        <v>610</v>
      </c>
      <c r="D18" s="175">
        <v>26.91</v>
      </c>
      <c r="E18" s="175"/>
      <c r="F18" s="170">
        <f t="shared" si="0"/>
        <v>35128.14</v>
      </c>
    </row>
    <row r="19" ht="18" customHeight="1" spans="1:6">
      <c r="A19" s="166">
        <v>15</v>
      </c>
      <c r="B19" s="176" t="s">
        <v>619</v>
      </c>
      <c r="C19" s="171" t="s">
        <v>604</v>
      </c>
      <c r="D19" s="175"/>
      <c r="E19" s="110"/>
      <c r="F19" s="170">
        <f t="shared" si="0"/>
        <v>35128.14</v>
      </c>
    </row>
    <row r="20" ht="18" customHeight="1" spans="1:6">
      <c r="A20" s="166">
        <v>16</v>
      </c>
      <c r="B20" s="176" t="s">
        <v>620</v>
      </c>
      <c r="C20" s="171" t="s">
        <v>604</v>
      </c>
      <c r="D20" s="175"/>
      <c r="E20" s="110"/>
      <c r="F20" s="170">
        <f t="shared" si="0"/>
        <v>35128.14</v>
      </c>
    </row>
    <row r="21" ht="18" customHeight="1" spans="1:6">
      <c r="A21" s="166">
        <v>17</v>
      </c>
      <c r="B21" s="176" t="s">
        <v>621</v>
      </c>
      <c r="C21" s="171" t="s">
        <v>604</v>
      </c>
      <c r="D21" s="175"/>
      <c r="E21" s="110"/>
      <c r="F21" s="170">
        <f t="shared" si="0"/>
        <v>35128.14</v>
      </c>
    </row>
    <row r="22" ht="18" customHeight="1" spans="1:6">
      <c r="A22" s="166">
        <v>18</v>
      </c>
      <c r="B22" s="176" t="s">
        <v>622</v>
      </c>
      <c r="C22" s="171" t="s">
        <v>610</v>
      </c>
      <c r="D22" s="175">
        <v>26.64</v>
      </c>
      <c r="E22" s="110"/>
      <c r="F22" s="170">
        <f t="shared" si="0"/>
        <v>35154.78</v>
      </c>
    </row>
    <row r="23" ht="18" customHeight="1" spans="1:6">
      <c r="A23" s="166">
        <v>19</v>
      </c>
      <c r="B23" s="176" t="s">
        <v>623</v>
      </c>
      <c r="C23" s="171" t="s">
        <v>606</v>
      </c>
      <c r="D23" s="175"/>
      <c r="E23" s="110">
        <v>-200</v>
      </c>
      <c r="F23" s="170">
        <f t="shared" si="0"/>
        <v>34954.78</v>
      </c>
    </row>
    <row r="24" ht="18" customHeight="1" spans="1:6">
      <c r="A24" s="166">
        <v>20</v>
      </c>
      <c r="B24" s="176" t="s">
        <v>624</v>
      </c>
      <c r="C24" s="171" t="s">
        <v>610</v>
      </c>
      <c r="D24" s="175">
        <v>26.24</v>
      </c>
      <c r="E24" s="110"/>
      <c r="F24" s="170">
        <f t="shared" si="0"/>
        <v>34981.02</v>
      </c>
    </row>
    <row r="25" ht="18" customHeight="1" spans="1:6">
      <c r="A25" s="166">
        <v>21</v>
      </c>
      <c r="B25" s="176" t="s">
        <v>625</v>
      </c>
      <c r="C25" s="171" t="s">
        <v>610</v>
      </c>
      <c r="D25" s="175">
        <v>26.82</v>
      </c>
      <c r="E25" s="110"/>
      <c r="F25" s="170">
        <f t="shared" si="0"/>
        <v>35007.84</v>
      </c>
    </row>
    <row r="26" ht="18" customHeight="1" spans="1:6">
      <c r="A26" s="166">
        <v>22</v>
      </c>
      <c r="B26" s="176" t="s">
        <v>593</v>
      </c>
      <c r="C26" s="107" t="s">
        <v>626</v>
      </c>
      <c r="D26" s="175">
        <v>10000</v>
      </c>
      <c r="E26" s="110"/>
      <c r="F26" s="170">
        <f t="shared" si="0"/>
        <v>45007.84</v>
      </c>
    </row>
    <row r="27" ht="18" customHeight="1" spans="1:6">
      <c r="A27" s="166">
        <v>23</v>
      </c>
      <c r="B27" s="176" t="s">
        <v>627</v>
      </c>
      <c r="C27" s="171" t="s">
        <v>610</v>
      </c>
      <c r="D27" s="175">
        <v>31.67</v>
      </c>
      <c r="E27" s="110"/>
      <c r="F27" s="170">
        <f t="shared" si="0"/>
        <v>45039.51</v>
      </c>
    </row>
    <row r="28" ht="18" customHeight="1" spans="1:6">
      <c r="A28" s="166">
        <v>24</v>
      </c>
      <c r="B28" s="176" t="s">
        <v>628</v>
      </c>
      <c r="C28" s="171" t="s">
        <v>610</v>
      </c>
      <c r="D28" s="175">
        <v>34.15</v>
      </c>
      <c r="E28" s="110"/>
      <c r="F28" s="170">
        <f t="shared" si="0"/>
        <v>45073.66</v>
      </c>
    </row>
    <row r="29" ht="18" customHeight="1" spans="1:6">
      <c r="A29" s="166">
        <v>25</v>
      </c>
      <c r="B29" s="176" t="s">
        <v>141</v>
      </c>
      <c r="C29" s="171" t="s">
        <v>248</v>
      </c>
      <c r="D29" s="175">
        <v>5000</v>
      </c>
      <c r="E29" s="110"/>
      <c r="F29" s="170">
        <f t="shared" si="0"/>
        <v>50073.66</v>
      </c>
    </row>
    <row r="30" ht="18" customHeight="1" spans="1:6">
      <c r="A30" s="166">
        <v>26</v>
      </c>
      <c r="B30" s="107" t="s">
        <v>439</v>
      </c>
      <c r="C30" s="171" t="s">
        <v>610</v>
      </c>
      <c r="D30" s="175">
        <v>36.81</v>
      </c>
      <c r="E30" s="110"/>
      <c r="F30" s="170">
        <f t="shared" si="0"/>
        <v>50110.47</v>
      </c>
    </row>
    <row r="31" ht="18" customHeight="1" spans="1:6">
      <c r="A31" s="166">
        <v>27</v>
      </c>
      <c r="B31" s="107" t="s">
        <v>629</v>
      </c>
      <c r="C31" s="171" t="s">
        <v>610</v>
      </c>
      <c r="D31" s="175">
        <v>38.42</v>
      </c>
      <c r="E31" s="110"/>
      <c r="F31" s="170">
        <f t="shared" si="0"/>
        <v>50148.89</v>
      </c>
    </row>
    <row r="32" ht="18" customHeight="1" spans="1:6">
      <c r="A32" s="166">
        <v>28</v>
      </c>
      <c r="B32" s="107" t="s">
        <v>306</v>
      </c>
      <c r="C32" s="177" t="s">
        <v>630</v>
      </c>
      <c r="D32" s="178"/>
      <c r="E32" s="110">
        <v>-200</v>
      </c>
      <c r="F32" s="170">
        <f t="shared" si="0"/>
        <v>49948.89</v>
      </c>
    </row>
    <row r="33" ht="20.1" customHeight="1" spans="1:6">
      <c r="A33" s="166">
        <v>29</v>
      </c>
      <c r="B33" s="177" t="s">
        <v>448</v>
      </c>
      <c r="C33" s="171" t="s">
        <v>610</v>
      </c>
      <c r="D33" s="178"/>
      <c r="E33" s="178"/>
      <c r="F33" s="170">
        <f t="shared" si="0"/>
        <v>49948.89</v>
      </c>
    </row>
    <row r="34" ht="20.1" customHeight="1" spans="1:6">
      <c r="A34" s="166">
        <v>30</v>
      </c>
      <c r="B34" s="177"/>
      <c r="C34" s="178"/>
      <c r="D34" s="178"/>
      <c r="E34" s="178"/>
      <c r="F34" s="170">
        <f t="shared" si="0"/>
        <v>49948.89</v>
      </c>
    </row>
    <row r="35" ht="20.1" customHeight="1" spans="1:6">
      <c r="A35" s="166"/>
      <c r="B35" s="177"/>
      <c r="C35" s="178"/>
      <c r="D35" s="178"/>
      <c r="E35" s="178"/>
      <c r="F35" s="170">
        <f t="shared" si="0"/>
        <v>49948.89</v>
      </c>
    </row>
    <row r="36" ht="20.1" customHeight="1" spans="1:6">
      <c r="A36" s="166"/>
      <c r="B36" s="177"/>
      <c r="C36" s="178"/>
      <c r="D36" s="178"/>
      <c r="E36" s="178"/>
      <c r="F36" s="170">
        <f t="shared" si="0"/>
        <v>49948.89</v>
      </c>
    </row>
    <row r="37" ht="20.1" customHeight="1" spans="1:6">
      <c r="A37" s="166"/>
      <c r="B37" s="177"/>
      <c r="C37" s="178"/>
      <c r="D37" s="178"/>
      <c r="E37" s="178"/>
      <c r="F37" s="170">
        <f t="shared" si="0"/>
        <v>49948.89</v>
      </c>
    </row>
    <row r="38" ht="20.1" customHeight="1" spans="1:6">
      <c r="A38" s="179"/>
      <c r="B38" s="180"/>
      <c r="C38" s="180"/>
      <c r="D38" s="180"/>
      <c r="E38" s="180"/>
      <c r="F38" s="170">
        <f t="shared" si="0"/>
        <v>49948.89</v>
      </c>
    </row>
  </sheetData>
  <mergeCells count="1">
    <mergeCell ref="B1:F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7" workbookViewId="0">
      <selection activeCell="H21" sqref="H21"/>
    </sheetView>
  </sheetViews>
  <sheetFormatPr defaultColWidth="10" defaultRowHeight="13.5"/>
  <cols>
    <col min="1" max="1" width="6.625" customWidth="1"/>
    <col min="2" max="2" width="13.125" customWidth="1"/>
    <col min="3" max="3" width="16.25" customWidth="1"/>
    <col min="4" max="4" width="15.125" customWidth="1"/>
    <col min="5" max="5" width="6.875" customWidth="1"/>
    <col min="6" max="6" width="12.875" customWidth="1"/>
    <col min="7" max="7" width="44.5" customWidth="1"/>
    <col min="8" max="8" width="15.5" customWidth="1"/>
    <col min="9" max="9" width="10.5" customWidth="1"/>
  </cols>
  <sheetData>
    <row r="1" spans="1:9">
      <c r="A1" s="91" t="s">
        <v>631</v>
      </c>
      <c r="B1" s="91"/>
      <c r="C1" s="91"/>
      <c r="D1" s="91"/>
      <c r="E1" s="91"/>
      <c r="F1" s="91"/>
      <c r="G1" s="91"/>
      <c r="H1" s="91"/>
      <c r="I1" s="91"/>
    </row>
    <row r="2" spans="1:9">
      <c r="A2" s="92"/>
      <c r="B2" s="92"/>
      <c r="C2" s="92"/>
      <c r="D2" s="92"/>
      <c r="E2" s="92"/>
      <c r="F2" s="92"/>
      <c r="G2" s="92"/>
      <c r="H2" s="92"/>
      <c r="I2" s="92"/>
    </row>
    <row r="3" ht="36" customHeight="1" spans="1:9">
      <c r="A3" s="93" t="s">
        <v>1</v>
      </c>
      <c r="B3" s="93"/>
      <c r="C3" s="94" t="s">
        <v>632</v>
      </c>
      <c r="D3" s="94"/>
      <c r="E3" s="94"/>
      <c r="F3" s="94"/>
      <c r="G3" s="94"/>
      <c r="H3" s="95"/>
      <c r="I3" s="95"/>
    </row>
    <row r="4" ht="20.25" spans="1:9">
      <c r="A4" s="96" t="s">
        <v>633</v>
      </c>
      <c r="B4" s="97"/>
      <c r="C4" s="97"/>
      <c r="D4" s="98"/>
      <c r="E4" s="96" t="s">
        <v>634</v>
      </c>
      <c r="F4" s="97"/>
      <c r="G4" s="97"/>
      <c r="H4" s="97"/>
      <c r="I4" s="98"/>
    </row>
    <row r="5" s="90" customFormat="1" ht="20.1" customHeight="1" spans="1:9">
      <c r="A5" s="99" t="s">
        <v>3</v>
      </c>
      <c r="B5" s="100" t="s">
        <v>635</v>
      </c>
      <c r="C5" s="101" t="s">
        <v>636</v>
      </c>
      <c r="D5" s="102" t="s">
        <v>637</v>
      </c>
      <c r="E5" s="103" t="s">
        <v>3</v>
      </c>
      <c r="F5" s="104" t="s">
        <v>635</v>
      </c>
      <c r="G5" s="105" t="s">
        <v>638</v>
      </c>
      <c r="H5" s="106" t="s">
        <v>637</v>
      </c>
      <c r="I5" s="145" t="s">
        <v>639</v>
      </c>
    </row>
    <row r="6" ht="20.1" customHeight="1" spans="1:9">
      <c r="A6" s="45">
        <v>1</v>
      </c>
      <c r="B6" s="107" t="s">
        <v>640</v>
      </c>
      <c r="C6" s="107" t="s">
        <v>104</v>
      </c>
      <c r="D6" s="108">
        <v>100</v>
      </c>
      <c r="E6" s="109">
        <v>1</v>
      </c>
      <c r="F6" s="107" t="s">
        <v>641</v>
      </c>
      <c r="G6" s="107" t="s">
        <v>642</v>
      </c>
      <c r="H6" s="110">
        <v>-200</v>
      </c>
      <c r="I6" s="146" t="s">
        <v>176</v>
      </c>
    </row>
    <row r="7" ht="20.1" customHeight="1" spans="1:9">
      <c r="A7" s="45">
        <v>2</v>
      </c>
      <c r="B7" s="107" t="s">
        <v>640</v>
      </c>
      <c r="C7" s="107" t="s">
        <v>28</v>
      </c>
      <c r="D7" s="108">
        <v>100</v>
      </c>
      <c r="E7" s="109">
        <v>2</v>
      </c>
      <c r="F7" s="107" t="s">
        <v>643</v>
      </c>
      <c r="G7" s="107" t="s">
        <v>644</v>
      </c>
      <c r="H7" s="110">
        <v>-350</v>
      </c>
      <c r="I7" s="146" t="s">
        <v>645</v>
      </c>
    </row>
    <row r="8" ht="20.1" customHeight="1" spans="1:9">
      <c r="A8" s="45">
        <v>3</v>
      </c>
      <c r="B8" s="107" t="s">
        <v>640</v>
      </c>
      <c r="C8" s="107" t="s">
        <v>646</v>
      </c>
      <c r="D8" s="108">
        <v>100</v>
      </c>
      <c r="E8" s="109">
        <v>3</v>
      </c>
      <c r="F8" s="107" t="s">
        <v>647</v>
      </c>
      <c r="G8" s="107" t="s">
        <v>648</v>
      </c>
      <c r="H8" s="110">
        <v>-350</v>
      </c>
      <c r="I8" s="146" t="s">
        <v>211</v>
      </c>
    </row>
    <row r="9" ht="20.1" customHeight="1" spans="1:9">
      <c r="A9" s="45">
        <v>4</v>
      </c>
      <c r="B9" s="107" t="s">
        <v>640</v>
      </c>
      <c r="C9" s="107" t="s">
        <v>101</v>
      </c>
      <c r="D9" s="108">
        <v>100</v>
      </c>
      <c r="E9" s="109">
        <v>4</v>
      </c>
      <c r="F9" s="107" t="s">
        <v>624</v>
      </c>
      <c r="G9" s="107" t="s">
        <v>649</v>
      </c>
      <c r="H9" s="110">
        <v>-350</v>
      </c>
      <c r="I9" s="146" t="s">
        <v>361</v>
      </c>
    </row>
    <row r="10" ht="20.1" customHeight="1" spans="1:9">
      <c r="A10" s="45">
        <v>5</v>
      </c>
      <c r="B10" s="107" t="s">
        <v>640</v>
      </c>
      <c r="C10" s="107" t="s">
        <v>138</v>
      </c>
      <c r="D10" s="108">
        <v>100</v>
      </c>
      <c r="E10" s="109">
        <v>5</v>
      </c>
      <c r="F10" s="107" t="s">
        <v>650</v>
      </c>
      <c r="G10" s="107" t="s">
        <v>651</v>
      </c>
      <c r="H10" s="110">
        <v>-200</v>
      </c>
      <c r="I10" s="146" t="s">
        <v>105</v>
      </c>
    </row>
    <row r="11" ht="20.1" customHeight="1" spans="1:9">
      <c r="A11" s="45">
        <v>6</v>
      </c>
      <c r="B11" s="107" t="s">
        <v>640</v>
      </c>
      <c r="C11" s="107" t="s">
        <v>23</v>
      </c>
      <c r="D11" s="108">
        <v>100</v>
      </c>
      <c r="E11" s="109">
        <v>6</v>
      </c>
      <c r="F11" s="107" t="s">
        <v>652</v>
      </c>
      <c r="G11" s="107" t="s">
        <v>653</v>
      </c>
      <c r="H11" s="110">
        <v>-350</v>
      </c>
      <c r="I11" s="146" t="s">
        <v>113</v>
      </c>
    </row>
    <row r="12" ht="20.1" customHeight="1" spans="1:9">
      <c r="A12" s="45">
        <v>7</v>
      </c>
      <c r="B12" s="107" t="s">
        <v>640</v>
      </c>
      <c r="C12" s="107" t="s">
        <v>654</v>
      </c>
      <c r="D12" s="108">
        <v>100</v>
      </c>
      <c r="E12" s="109">
        <v>7</v>
      </c>
      <c r="F12" s="107" t="s">
        <v>655</v>
      </c>
      <c r="G12" s="107" t="s">
        <v>656</v>
      </c>
      <c r="H12" s="110">
        <v>-350</v>
      </c>
      <c r="I12" s="146" t="s">
        <v>657</v>
      </c>
    </row>
    <row r="13" ht="20.1" customHeight="1" spans="1:9">
      <c r="A13" s="45">
        <v>8</v>
      </c>
      <c r="B13" s="107" t="s">
        <v>640</v>
      </c>
      <c r="C13" s="107" t="s">
        <v>31</v>
      </c>
      <c r="D13" s="108">
        <v>100</v>
      </c>
      <c r="E13" s="109">
        <v>8</v>
      </c>
      <c r="F13" s="111" t="s">
        <v>658</v>
      </c>
      <c r="G13" s="112" t="s">
        <v>659</v>
      </c>
      <c r="H13" s="113">
        <v>-276</v>
      </c>
      <c r="I13" s="147" t="s">
        <v>660</v>
      </c>
    </row>
    <row r="14" ht="20.1" customHeight="1" spans="1:9">
      <c r="A14" s="45">
        <v>9</v>
      </c>
      <c r="B14" s="107" t="s">
        <v>640</v>
      </c>
      <c r="C14" s="107" t="s">
        <v>105</v>
      </c>
      <c r="D14" s="108">
        <v>100</v>
      </c>
      <c r="E14" s="109">
        <v>9</v>
      </c>
      <c r="F14" s="107" t="s">
        <v>661</v>
      </c>
      <c r="G14" s="107" t="s">
        <v>662</v>
      </c>
      <c r="H14" s="110">
        <v>-350</v>
      </c>
      <c r="I14" s="146" t="s">
        <v>663</v>
      </c>
    </row>
    <row r="15" ht="20.1" customHeight="1" spans="1:9">
      <c r="A15" s="45">
        <v>10</v>
      </c>
      <c r="B15" s="107" t="s">
        <v>640</v>
      </c>
      <c r="C15" s="107" t="s">
        <v>171</v>
      </c>
      <c r="D15" s="108">
        <v>100</v>
      </c>
      <c r="E15" s="109">
        <v>10</v>
      </c>
      <c r="F15" s="107" t="s">
        <v>271</v>
      </c>
      <c r="G15" s="114" t="s">
        <v>664</v>
      </c>
      <c r="H15" s="110">
        <v>-350</v>
      </c>
      <c r="I15" s="148" t="s">
        <v>20</v>
      </c>
    </row>
    <row r="16" ht="20.1" customHeight="1" spans="1:9">
      <c r="A16" s="45">
        <v>11</v>
      </c>
      <c r="B16" s="107" t="s">
        <v>640</v>
      </c>
      <c r="C16" s="107" t="s">
        <v>76</v>
      </c>
      <c r="D16" s="108">
        <v>100</v>
      </c>
      <c r="E16" s="109">
        <v>11</v>
      </c>
      <c r="F16" s="114" t="s">
        <v>665</v>
      </c>
      <c r="G16" s="114" t="s">
        <v>666</v>
      </c>
      <c r="H16" s="110">
        <v>-350</v>
      </c>
      <c r="I16" s="148" t="s">
        <v>202</v>
      </c>
    </row>
    <row r="17" ht="20.1" customHeight="1" spans="1:9">
      <c r="A17" s="45">
        <v>12</v>
      </c>
      <c r="B17" s="107" t="s">
        <v>640</v>
      </c>
      <c r="C17" s="107" t="s">
        <v>127</v>
      </c>
      <c r="D17" s="108">
        <v>100</v>
      </c>
      <c r="E17" s="109">
        <v>12</v>
      </c>
      <c r="F17" s="107" t="s">
        <v>667</v>
      </c>
      <c r="G17" s="107" t="s">
        <v>668</v>
      </c>
      <c r="H17" s="110">
        <v>-300</v>
      </c>
      <c r="I17" s="146" t="s">
        <v>163</v>
      </c>
    </row>
    <row r="18" ht="20.1" customHeight="1" spans="1:9">
      <c r="A18" s="45">
        <v>13</v>
      </c>
      <c r="B18" s="107" t="s">
        <v>640</v>
      </c>
      <c r="C18" s="107" t="s">
        <v>663</v>
      </c>
      <c r="D18" s="108">
        <v>100</v>
      </c>
      <c r="E18" s="109">
        <v>13</v>
      </c>
      <c r="F18" s="107" t="s">
        <v>669</v>
      </c>
      <c r="G18" s="107" t="s">
        <v>670</v>
      </c>
      <c r="H18" s="110">
        <v>-350</v>
      </c>
      <c r="I18" s="146" t="s">
        <v>140</v>
      </c>
    </row>
    <row r="19" ht="20.1" customHeight="1" spans="1:9">
      <c r="A19" s="45">
        <v>14</v>
      </c>
      <c r="B19" s="107" t="s">
        <v>640</v>
      </c>
      <c r="C19" s="107" t="s">
        <v>671</v>
      </c>
      <c r="D19" s="108">
        <v>100</v>
      </c>
      <c r="E19" s="109">
        <v>14</v>
      </c>
      <c r="F19" s="107"/>
      <c r="G19" s="107"/>
      <c r="H19" s="110"/>
      <c r="I19" s="146"/>
    </row>
    <row r="20" ht="20.1" customHeight="1" spans="1:9">
      <c r="A20" s="45">
        <v>15</v>
      </c>
      <c r="B20" s="107" t="s">
        <v>640</v>
      </c>
      <c r="C20" s="107" t="s">
        <v>75</v>
      </c>
      <c r="D20" s="108">
        <v>100</v>
      </c>
      <c r="E20" s="109">
        <v>15</v>
      </c>
      <c r="F20" s="107"/>
      <c r="G20" s="107"/>
      <c r="H20" s="110"/>
      <c r="I20" s="146"/>
    </row>
    <row r="21" ht="20.1" customHeight="1" spans="1:9">
      <c r="A21" s="45">
        <v>16</v>
      </c>
      <c r="B21" s="107" t="s">
        <v>640</v>
      </c>
      <c r="C21" s="107" t="s">
        <v>140</v>
      </c>
      <c r="D21" s="108">
        <v>100</v>
      </c>
      <c r="E21" s="109">
        <v>16</v>
      </c>
      <c r="F21" s="107"/>
      <c r="G21" s="107"/>
      <c r="H21" s="110"/>
      <c r="I21" s="146"/>
    </row>
    <row r="22" ht="20.1" customHeight="1" spans="1:9">
      <c r="A22" s="45">
        <v>17</v>
      </c>
      <c r="B22" s="107" t="s">
        <v>640</v>
      </c>
      <c r="C22" s="107" t="s">
        <v>147</v>
      </c>
      <c r="D22" s="108">
        <v>100</v>
      </c>
      <c r="E22" s="109">
        <v>17</v>
      </c>
      <c r="F22" s="107"/>
      <c r="G22" s="107"/>
      <c r="H22" s="110"/>
      <c r="I22" s="146"/>
    </row>
    <row r="23" ht="20.1" customHeight="1" spans="1:9">
      <c r="A23" s="45">
        <v>18</v>
      </c>
      <c r="B23" s="107" t="s">
        <v>640</v>
      </c>
      <c r="C23" s="107" t="s">
        <v>151</v>
      </c>
      <c r="D23" s="108">
        <v>100</v>
      </c>
      <c r="E23" s="109">
        <v>18</v>
      </c>
      <c r="F23" s="115"/>
      <c r="G23" s="107"/>
      <c r="H23" s="110"/>
      <c r="I23" s="146"/>
    </row>
    <row r="24" ht="20.1" customHeight="1" spans="1:9">
      <c r="A24" s="45">
        <v>19</v>
      </c>
      <c r="B24" s="107" t="s">
        <v>640</v>
      </c>
      <c r="C24" s="107" t="s">
        <v>413</v>
      </c>
      <c r="D24" s="108">
        <v>100</v>
      </c>
      <c r="E24" s="109">
        <v>19</v>
      </c>
      <c r="F24" s="115"/>
      <c r="G24" s="115"/>
      <c r="H24" s="110"/>
      <c r="I24" s="146"/>
    </row>
    <row r="25" ht="20.1" customHeight="1" spans="1:9">
      <c r="A25" s="45">
        <v>20</v>
      </c>
      <c r="B25" s="107" t="s">
        <v>640</v>
      </c>
      <c r="C25" s="107" t="s">
        <v>672</v>
      </c>
      <c r="D25" s="108">
        <v>100</v>
      </c>
      <c r="E25" s="109">
        <v>20</v>
      </c>
      <c r="F25" s="115"/>
      <c r="G25" s="115"/>
      <c r="H25" s="110"/>
      <c r="I25" s="146"/>
    </row>
    <row r="26" ht="20.1" customHeight="1" spans="1:9">
      <c r="A26" s="45">
        <v>21</v>
      </c>
      <c r="B26" s="107" t="s">
        <v>640</v>
      </c>
      <c r="C26" s="107" t="s">
        <v>673</v>
      </c>
      <c r="D26" s="108">
        <v>100</v>
      </c>
      <c r="E26" s="109">
        <v>21</v>
      </c>
      <c r="F26" s="115"/>
      <c r="G26" s="115"/>
      <c r="H26" s="110"/>
      <c r="I26" s="146"/>
    </row>
    <row r="27" ht="20.1" customHeight="1" spans="1:9">
      <c r="A27" s="45">
        <v>22</v>
      </c>
      <c r="B27" s="107" t="s">
        <v>640</v>
      </c>
      <c r="C27" s="107" t="s">
        <v>674</v>
      </c>
      <c r="D27" s="108">
        <v>100</v>
      </c>
      <c r="E27" s="109">
        <v>22</v>
      </c>
      <c r="F27" s="115"/>
      <c r="G27" s="115"/>
      <c r="H27" s="110"/>
      <c r="I27" s="146"/>
    </row>
    <row r="28" ht="20.1" customHeight="1" spans="1:9">
      <c r="A28" s="45">
        <v>23</v>
      </c>
      <c r="B28" s="107" t="s">
        <v>640</v>
      </c>
      <c r="C28" s="107" t="s">
        <v>79</v>
      </c>
      <c r="D28" s="108">
        <v>100</v>
      </c>
      <c r="E28" s="109">
        <v>23</v>
      </c>
      <c r="F28" s="115"/>
      <c r="G28" s="115"/>
      <c r="H28" s="110"/>
      <c r="I28" s="146"/>
    </row>
    <row r="29" ht="20.1" customHeight="1" spans="1:9">
      <c r="A29" s="45">
        <v>24</v>
      </c>
      <c r="B29" s="107" t="s">
        <v>640</v>
      </c>
      <c r="C29" s="107" t="s">
        <v>163</v>
      </c>
      <c r="D29" s="108">
        <v>100</v>
      </c>
      <c r="E29" s="109">
        <v>24</v>
      </c>
      <c r="F29" s="115"/>
      <c r="G29" s="115"/>
      <c r="H29" s="110"/>
      <c r="I29" s="146"/>
    </row>
    <row r="30" ht="20.1" customHeight="1" spans="1:9">
      <c r="A30" s="45">
        <v>25</v>
      </c>
      <c r="B30" s="107" t="s">
        <v>640</v>
      </c>
      <c r="C30" s="107" t="s">
        <v>675</v>
      </c>
      <c r="D30" s="108">
        <v>100</v>
      </c>
      <c r="E30" s="109">
        <v>25</v>
      </c>
      <c r="F30" s="115"/>
      <c r="G30" s="115"/>
      <c r="H30" s="110"/>
      <c r="I30" s="146"/>
    </row>
    <row r="31" ht="20.1" customHeight="1" spans="1:9">
      <c r="A31" s="45">
        <v>26</v>
      </c>
      <c r="B31" s="107" t="s">
        <v>640</v>
      </c>
      <c r="C31" s="107" t="s">
        <v>660</v>
      </c>
      <c r="D31" s="108">
        <v>100</v>
      </c>
      <c r="E31" s="109">
        <v>26</v>
      </c>
      <c r="F31" s="115"/>
      <c r="G31" s="115"/>
      <c r="H31" s="110"/>
      <c r="I31" s="146"/>
    </row>
    <row r="32" ht="20.1" customHeight="1" spans="1:9">
      <c r="A32" s="45">
        <v>27</v>
      </c>
      <c r="B32" s="107" t="s">
        <v>640</v>
      </c>
      <c r="C32" s="107" t="s">
        <v>83</v>
      </c>
      <c r="D32" s="108">
        <v>100</v>
      </c>
      <c r="E32" s="109">
        <v>27</v>
      </c>
      <c r="F32" s="115"/>
      <c r="G32" s="115"/>
      <c r="H32" s="110"/>
      <c r="I32" s="146"/>
    </row>
    <row r="33" ht="20.1" customHeight="1" spans="1:9">
      <c r="A33" s="45">
        <v>28</v>
      </c>
      <c r="B33" s="107" t="s">
        <v>640</v>
      </c>
      <c r="C33" s="107" t="s">
        <v>116</v>
      </c>
      <c r="D33" s="108">
        <v>100</v>
      </c>
      <c r="E33" s="109">
        <v>28</v>
      </c>
      <c r="F33" s="115"/>
      <c r="G33" s="115"/>
      <c r="H33" s="110"/>
      <c r="I33" s="146"/>
    </row>
    <row r="34" ht="20.1" customHeight="1" spans="1:9">
      <c r="A34" s="45">
        <v>29</v>
      </c>
      <c r="B34" s="107" t="s">
        <v>640</v>
      </c>
      <c r="C34" s="107" t="s">
        <v>384</v>
      </c>
      <c r="D34" s="108">
        <v>100</v>
      </c>
      <c r="E34" s="109">
        <v>29</v>
      </c>
      <c r="F34" s="115"/>
      <c r="G34" s="115"/>
      <c r="H34" s="110"/>
      <c r="I34" s="146"/>
    </row>
    <row r="35" ht="20.1" customHeight="1" spans="1:9">
      <c r="A35" s="45">
        <v>30</v>
      </c>
      <c r="B35" s="107" t="s">
        <v>640</v>
      </c>
      <c r="C35" s="107" t="s">
        <v>676</v>
      </c>
      <c r="D35" s="108">
        <v>100</v>
      </c>
      <c r="E35" s="109">
        <v>30</v>
      </c>
      <c r="F35" s="115"/>
      <c r="G35" s="115"/>
      <c r="H35" s="110"/>
      <c r="I35" s="146"/>
    </row>
    <row r="36" ht="20.1" customHeight="1" spans="1:9">
      <c r="A36" s="45">
        <v>31</v>
      </c>
      <c r="B36" s="107" t="s">
        <v>640</v>
      </c>
      <c r="C36" s="107" t="s">
        <v>677</v>
      </c>
      <c r="D36" s="108">
        <v>100</v>
      </c>
      <c r="E36" s="109">
        <v>31</v>
      </c>
      <c r="F36" s="115"/>
      <c r="G36" s="115"/>
      <c r="H36" s="110"/>
      <c r="I36" s="146"/>
    </row>
    <row r="37" ht="20.1" customHeight="1" spans="1:9">
      <c r="A37" s="45">
        <v>32</v>
      </c>
      <c r="B37" s="107" t="s">
        <v>640</v>
      </c>
      <c r="C37" s="107" t="s">
        <v>73</v>
      </c>
      <c r="D37" s="108">
        <v>100</v>
      </c>
      <c r="E37" s="109">
        <v>32</v>
      </c>
      <c r="F37" s="115"/>
      <c r="G37" s="115"/>
      <c r="H37" s="110"/>
      <c r="I37" s="146"/>
    </row>
    <row r="38" ht="20.1" customHeight="1" spans="1:9">
      <c r="A38" s="45">
        <v>33</v>
      </c>
      <c r="B38" s="107" t="s">
        <v>640</v>
      </c>
      <c r="C38" s="107" t="s">
        <v>142</v>
      </c>
      <c r="D38" s="108">
        <v>100</v>
      </c>
      <c r="E38" s="109">
        <v>33</v>
      </c>
      <c r="F38" s="115"/>
      <c r="G38" s="115"/>
      <c r="H38" s="110"/>
      <c r="I38" s="146"/>
    </row>
    <row r="39" ht="20.1" customHeight="1" spans="1:9">
      <c r="A39" s="45">
        <v>34</v>
      </c>
      <c r="B39" s="107" t="s">
        <v>640</v>
      </c>
      <c r="C39" s="107" t="s">
        <v>678</v>
      </c>
      <c r="D39" s="108">
        <v>100</v>
      </c>
      <c r="E39" s="109">
        <v>34</v>
      </c>
      <c r="F39" s="115"/>
      <c r="G39" s="115"/>
      <c r="H39" s="110"/>
      <c r="I39" s="146"/>
    </row>
    <row r="40" ht="20.1" customHeight="1" spans="1:9">
      <c r="A40" s="45">
        <v>35</v>
      </c>
      <c r="B40" s="107" t="s">
        <v>640</v>
      </c>
      <c r="C40" s="107" t="s">
        <v>679</v>
      </c>
      <c r="D40" s="108">
        <v>100</v>
      </c>
      <c r="E40" s="109">
        <v>35</v>
      </c>
      <c r="F40" s="115"/>
      <c r="G40" s="115"/>
      <c r="H40" s="110"/>
      <c r="I40" s="146"/>
    </row>
    <row r="41" ht="20.1" customHeight="1" spans="1:9">
      <c r="A41" s="45">
        <v>36</v>
      </c>
      <c r="B41" s="107" t="s">
        <v>640</v>
      </c>
      <c r="C41" s="107" t="s">
        <v>60</v>
      </c>
      <c r="D41" s="108">
        <v>100</v>
      </c>
      <c r="E41" s="109">
        <v>36</v>
      </c>
      <c r="F41" s="115"/>
      <c r="G41" s="115"/>
      <c r="H41" s="110"/>
      <c r="I41" s="146"/>
    </row>
    <row r="42" ht="20.1" customHeight="1" spans="1:9">
      <c r="A42" s="45">
        <v>37</v>
      </c>
      <c r="B42" s="107" t="s">
        <v>640</v>
      </c>
      <c r="C42" s="107" t="s">
        <v>99</v>
      </c>
      <c r="D42" s="108">
        <v>100</v>
      </c>
      <c r="E42" s="109">
        <v>37</v>
      </c>
      <c r="F42" s="115"/>
      <c r="G42" s="115"/>
      <c r="H42" s="110"/>
      <c r="I42" s="146"/>
    </row>
    <row r="43" ht="20.1" customHeight="1" spans="1:9">
      <c r="A43" s="45">
        <v>38</v>
      </c>
      <c r="B43" s="107" t="s">
        <v>640</v>
      </c>
      <c r="C43" s="107" t="s">
        <v>113</v>
      </c>
      <c r="D43" s="116">
        <v>100</v>
      </c>
      <c r="E43" s="109">
        <v>38</v>
      </c>
      <c r="F43" s="115"/>
      <c r="G43" s="115"/>
      <c r="H43" s="110"/>
      <c r="I43" s="146"/>
    </row>
    <row r="44" ht="20.1" customHeight="1" spans="1:9">
      <c r="A44" s="45">
        <v>39</v>
      </c>
      <c r="B44" s="107" t="s">
        <v>680</v>
      </c>
      <c r="C44" s="107" t="s">
        <v>88</v>
      </c>
      <c r="D44" s="116">
        <v>100</v>
      </c>
      <c r="E44" s="109">
        <v>39</v>
      </c>
      <c r="F44" s="115"/>
      <c r="G44" s="115"/>
      <c r="H44" s="110"/>
      <c r="I44" s="146"/>
    </row>
    <row r="45" ht="20.1" customHeight="1" spans="1:9">
      <c r="A45" s="45">
        <v>40</v>
      </c>
      <c r="B45" s="107" t="s">
        <v>680</v>
      </c>
      <c r="C45" s="107" t="s">
        <v>657</v>
      </c>
      <c r="D45" s="116">
        <v>100</v>
      </c>
      <c r="E45" s="109">
        <v>40</v>
      </c>
      <c r="F45" s="115"/>
      <c r="G45" s="115"/>
      <c r="H45" s="110"/>
      <c r="I45" s="146"/>
    </row>
    <row r="46" ht="20.1" customHeight="1" spans="1:9">
      <c r="A46" s="45">
        <v>41</v>
      </c>
      <c r="B46" s="107" t="s">
        <v>680</v>
      </c>
      <c r="C46" s="107" t="s">
        <v>681</v>
      </c>
      <c r="D46" s="116">
        <v>100</v>
      </c>
      <c r="E46" s="109">
        <v>41</v>
      </c>
      <c r="F46" s="115"/>
      <c r="G46" s="115"/>
      <c r="H46" s="110"/>
      <c r="I46" s="146"/>
    </row>
    <row r="47" ht="20.1" customHeight="1" spans="1:9">
      <c r="A47" s="45">
        <v>42</v>
      </c>
      <c r="B47" s="107" t="s">
        <v>680</v>
      </c>
      <c r="C47" s="107" t="s">
        <v>682</v>
      </c>
      <c r="D47" s="116">
        <v>100</v>
      </c>
      <c r="E47" s="109">
        <v>42</v>
      </c>
      <c r="F47" s="115"/>
      <c r="G47" s="115"/>
      <c r="H47" s="110"/>
      <c r="I47" s="146"/>
    </row>
    <row r="48" ht="20.1" customHeight="1" spans="1:9">
      <c r="A48" s="45">
        <v>43</v>
      </c>
      <c r="B48" s="107" t="s">
        <v>683</v>
      </c>
      <c r="C48" s="107" t="s">
        <v>135</v>
      </c>
      <c r="D48" s="116">
        <v>100</v>
      </c>
      <c r="E48" s="109">
        <v>43</v>
      </c>
      <c r="F48" s="115"/>
      <c r="G48" s="115"/>
      <c r="H48" s="110"/>
      <c r="I48" s="146"/>
    </row>
    <row r="49" ht="20.1" customHeight="1" spans="1:9">
      <c r="A49" s="45">
        <v>44</v>
      </c>
      <c r="B49" s="107" t="s">
        <v>684</v>
      </c>
      <c r="C49" s="107" t="s">
        <v>176</v>
      </c>
      <c r="D49" s="116">
        <v>100</v>
      </c>
      <c r="E49" s="109">
        <v>44</v>
      </c>
      <c r="F49" s="115"/>
      <c r="G49" s="115"/>
      <c r="H49" s="110"/>
      <c r="I49" s="146"/>
    </row>
    <row r="50" ht="35.25" customHeight="1" spans="1:9">
      <c r="A50" s="45">
        <v>45</v>
      </c>
      <c r="B50" s="107" t="s">
        <v>685</v>
      </c>
      <c r="C50" s="117" t="s">
        <v>686</v>
      </c>
      <c r="D50" s="116">
        <v>7084</v>
      </c>
      <c r="E50" s="118"/>
      <c r="F50" s="119"/>
      <c r="G50" s="120"/>
      <c r="H50" s="121"/>
      <c r="I50" s="149"/>
    </row>
    <row r="51" ht="20.1" customHeight="1" spans="1:9">
      <c r="A51" s="45">
        <v>46</v>
      </c>
      <c r="B51" s="107"/>
      <c r="C51" s="107"/>
      <c r="D51" s="116"/>
      <c r="E51" s="122"/>
      <c r="F51" s="123"/>
      <c r="G51" s="123"/>
      <c r="H51" s="124"/>
      <c r="I51" s="150"/>
    </row>
    <row r="52" ht="20.1" customHeight="1" spans="1:9">
      <c r="A52" s="45">
        <v>47</v>
      </c>
      <c r="B52" s="107"/>
      <c r="C52" s="107"/>
      <c r="D52" s="116"/>
      <c r="E52" s="122"/>
      <c r="F52" s="125"/>
      <c r="G52" s="125"/>
      <c r="H52" s="126"/>
      <c r="I52" s="151"/>
    </row>
    <row r="53" ht="20.1" customHeight="1" spans="1:9">
      <c r="A53" s="45">
        <v>48</v>
      </c>
      <c r="B53" s="107"/>
      <c r="C53" s="107"/>
      <c r="D53" s="116"/>
      <c r="E53" s="122"/>
      <c r="F53" s="125"/>
      <c r="G53" s="125"/>
      <c r="H53" s="126"/>
      <c r="I53" s="151"/>
    </row>
    <row r="54" ht="20.1" customHeight="1" spans="1:9">
      <c r="A54" s="45">
        <v>49</v>
      </c>
      <c r="B54" s="107"/>
      <c r="C54" s="107"/>
      <c r="D54" s="116"/>
      <c r="E54" s="122"/>
      <c r="F54" s="125"/>
      <c r="G54" s="125"/>
      <c r="H54" s="126"/>
      <c r="I54" s="151"/>
    </row>
    <row r="55" ht="20.1" customHeight="1" spans="1:9">
      <c r="A55" s="45">
        <v>50</v>
      </c>
      <c r="B55" s="107"/>
      <c r="C55" s="107"/>
      <c r="D55" s="116"/>
      <c r="E55" s="122"/>
      <c r="F55" s="125"/>
      <c r="G55" s="125"/>
      <c r="H55" s="126"/>
      <c r="I55" s="151"/>
    </row>
    <row r="56" ht="20.1" customHeight="1" spans="1:9">
      <c r="A56" s="45">
        <v>51</v>
      </c>
      <c r="B56" s="107"/>
      <c r="C56" s="107"/>
      <c r="D56" s="116"/>
      <c r="E56" s="122"/>
      <c r="F56" s="125"/>
      <c r="G56" s="125"/>
      <c r="H56" s="126"/>
      <c r="I56" s="151"/>
    </row>
    <row r="57" ht="20.1" customHeight="1" spans="1:9">
      <c r="A57" s="45">
        <v>52</v>
      </c>
      <c r="B57" s="107"/>
      <c r="C57" s="107"/>
      <c r="D57" s="116"/>
      <c r="E57" s="109"/>
      <c r="F57" s="115"/>
      <c r="G57" s="115"/>
      <c r="H57" s="110"/>
      <c r="I57" s="146"/>
    </row>
    <row r="58" ht="20.1" customHeight="1" spans="1:9">
      <c r="A58" s="45"/>
      <c r="B58" s="107"/>
      <c r="C58" s="107"/>
      <c r="D58" s="116"/>
      <c r="E58" s="109"/>
      <c r="F58" s="115"/>
      <c r="G58" s="115"/>
      <c r="H58" s="110"/>
      <c r="I58" s="146"/>
    </row>
    <row r="59" ht="20.1" customHeight="1" spans="1:9">
      <c r="A59" s="45"/>
      <c r="B59" s="107"/>
      <c r="C59" s="107"/>
      <c r="D59" s="116"/>
      <c r="E59" s="109"/>
      <c r="F59" s="115"/>
      <c r="G59" s="115"/>
      <c r="H59" s="110"/>
      <c r="I59" s="146"/>
    </row>
    <row r="60" ht="20.1" customHeight="1" spans="1:9">
      <c r="A60" s="45"/>
      <c r="B60" s="107"/>
      <c r="C60" s="107"/>
      <c r="D60" s="116"/>
      <c r="E60" s="109"/>
      <c r="F60" s="115"/>
      <c r="G60" s="115"/>
      <c r="H60" s="110"/>
      <c r="I60" s="146"/>
    </row>
    <row r="61" ht="20.1" customHeight="1" spans="1:9">
      <c r="A61" s="45"/>
      <c r="B61" s="107"/>
      <c r="C61" s="107"/>
      <c r="D61" s="116"/>
      <c r="E61" s="109"/>
      <c r="F61" s="115"/>
      <c r="G61" s="115"/>
      <c r="H61" s="110"/>
      <c r="I61" s="146"/>
    </row>
    <row r="62" ht="20.1" customHeight="1" spans="1:9">
      <c r="A62" s="127"/>
      <c r="B62" s="128"/>
      <c r="C62" s="129" t="s">
        <v>687</v>
      </c>
      <c r="D62" s="130">
        <f>SUM(D6:D61)</f>
        <v>11484</v>
      </c>
      <c r="E62" s="131"/>
      <c r="F62" s="132"/>
      <c r="G62" s="132"/>
      <c r="H62" s="133"/>
      <c r="I62" s="152"/>
    </row>
    <row r="63" ht="24" customHeight="1" spans="1:9">
      <c r="A63" s="127"/>
      <c r="B63" s="134" t="s">
        <v>688</v>
      </c>
      <c r="C63" s="135"/>
      <c r="D63" s="130">
        <f>H63</f>
        <v>-4126</v>
      </c>
      <c r="E63" s="131"/>
      <c r="F63" s="132"/>
      <c r="G63" s="132"/>
      <c r="H63" s="136">
        <f>SUM(H6:H62)</f>
        <v>-4126</v>
      </c>
      <c r="I63" s="152"/>
    </row>
    <row r="64" ht="41.25" customHeight="1" spans="1:9">
      <c r="A64" s="137" t="s">
        <v>689</v>
      </c>
      <c r="B64" s="138"/>
      <c r="C64" s="139"/>
      <c r="D64" s="140">
        <f>SUM(D62:D63)</f>
        <v>7358</v>
      </c>
      <c r="E64" s="141"/>
      <c r="F64" s="142"/>
      <c r="G64" s="143"/>
      <c r="H64" s="144"/>
      <c r="I64" s="153"/>
    </row>
    <row r="65" ht="27.75" customHeight="1" spans="1:9">
      <c r="A65" s="154"/>
      <c r="B65" s="155" t="s">
        <v>690</v>
      </c>
      <c r="C65" s="155"/>
      <c r="D65" s="155"/>
      <c r="E65" s="155"/>
      <c r="F65" s="155"/>
      <c r="G65" s="155"/>
      <c r="H65" s="155"/>
      <c r="I65" s="155"/>
    </row>
  </sheetData>
  <mergeCells count="8">
    <mergeCell ref="A3:B3"/>
    <mergeCell ref="C3:G3"/>
    <mergeCell ref="A4:D4"/>
    <mergeCell ref="E4:I4"/>
    <mergeCell ref="B63:C63"/>
    <mergeCell ref="A64:C64"/>
    <mergeCell ref="B65:I65"/>
    <mergeCell ref="A1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zoomScale="90" zoomScaleNormal="90" workbookViewId="0">
      <pane ySplit="4" topLeftCell="A20" activePane="bottomLeft" state="frozen"/>
      <selection/>
      <selection pane="bottomLeft" activeCell="H14" sqref="H14"/>
    </sheetView>
  </sheetViews>
  <sheetFormatPr defaultColWidth="10" defaultRowHeight="13.5"/>
  <cols>
    <col min="2" max="2" width="16.375" customWidth="1"/>
    <col min="3" max="4" width="20.25" customWidth="1"/>
    <col min="5" max="5" width="12.25" customWidth="1"/>
    <col min="6" max="6" width="13.625" customWidth="1"/>
    <col min="7" max="7" width="15.25" style="2" customWidth="1"/>
    <col min="8" max="8" width="13.625" customWidth="1"/>
    <col min="9" max="9" width="15.625" style="2" customWidth="1"/>
    <col min="10" max="10" width="2.625" customWidth="1"/>
    <col min="11" max="11" width="1.5" style="2" customWidth="1"/>
    <col min="12" max="12" width="13.625" customWidth="1"/>
    <col min="13" max="13" width="11.375" style="2" customWidth="1"/>
    <col min="14" max="14" width="5.25" customWidth="1"/>
    <col min="15" max="15" width="12.625" customWidth="1"/>
  </cols>
  <sheetData>
    <row r="1" customHeight="1" spans="1:15">
      <c r="A1" s="3" t="s">
        <v>691</v>
      </c>
      <c r="B1" s="3"/>
      <c r="C1" s="3"/>
      <c r="D1" s="3"/>
      <c r="E1" s="3"/>
      <c r="F1" s="3"/>
      <c r="G1" s="3"/>
      <c r="H1" s="3"/>
      <c r="I1" s="3"/>
      <c r="J1" s="71"/>
      <c r="K1" s="71"/>
      <c r="L1" s="71"/>
      <c r="M1" s="71"/>
      <c r="N1" s="72"/>
      <c r="O1" s="72"/>
    </row>
    <row r="2" ht="57.75" customHeight="1" spans="1:15">
      <c r="A2" s="4"/>
      <c r="B2" s="4"/>
      <c r="C2" s="4"/>
      <c r="D2" s="4"/>
      <c r="E2" s="4"/>
      <c r="F2" s="4"/>
      <c r="G2" s="4"/>
      <c r="H2" s="4"/>
      <c r="I2" s="4"/>
      <c r="J2" s="73"/>
      <c r="K2" s="73"/>
      <c r="L2" s="73"/>
      <c r="M2" s="73"/>
      <c r="N2" s="72"/>
      <c r="O2" s="72"/>
    </row>
    <row r="3" s="1" customFormat="1" ht="27" customHeight="1" spans="1:15">
      <c r="A3" s="5" t="s">
        <v>6</v>
      </c>
      <c r="B3" s="6" t="s">
        <v>5</v>
      </c>
      <c r="C3" s="7" t="s">
        <v>692</v>
      </c>
      <c r="D3" s="8" t="s">
        <v>693</v>
      </c>
      <c r="E3" s="9" t="s">
        <v>694</v>
      </c>
      <c r="F3" s="10" t="s">
        <v>695</v>
      </c>
      <c r="G3" s="11"/>
      <c r="H3" s="12" t="s">
        <v>696</v>
      </c>
      <c r="I3" s="11"/>
      <c r="J3" s="74"/>
      <c r="K3" s="74"/>
      <c r="L3" s="74"/>
      <c r="M3" s="74"/>
      <c r="N3" s="75"/>
      <c r="O3" s="75"/>
    </row>
    <row r="4" ht="20.1" customHeight="1" spans="1:15">
      <c r="A4" s="13"/>
      <c r="B4" s="14"/>
      <c r="C4" s="15"/>
      <c r="D4" s="16" t="s">
        <v>697</v>
      </c>
      <c r="E4" s="17" t="s">
        <v>4</v>
      </c>
      <c r="F4" s="18" t="s">
        <v>498</v>
      </c>
      <c r="G4" s="19" t="s">
        <v>698</v>
      </c>
      <c r="H4" s="20" t="s">
        <v>498</v>
      </c>
      <c r="I4" s="19" t="s">
        <v>698</v>
      </c>
      <c r="J4" s="74"/>
      <c r="K4" s="76"/>
      <c r="L4" s="74"/>
      <c r="M4" s="76"/>
      <c r="N4" s="77"/>
      <c r="O4" s="77"/>
    </row>
    <row r="5" ht="20.1" customHeight="1" spans="1:15">
      <c r="A5" s="21" t="s">
        <v>699</v>
      </c>
      <c r="B5" s="22" t="s">
        <v>700</v>
      </c>
      <c r="C5" s="23" t="s">
        <v>701</v>
      </c>
      <c r="D5" s="24"/>
      <c r="E5" s="25" t="s">
        <v>702</v>
      </c>
      <c r="F5" s="26" t="s">
        <v>703</v>
      </c>
      <c r="G5" s="27">
        <v>1000</v>
      </c>
      <c r="H5" s="28"/>
      <c r="I5" s="78"/>
      <c r="J5" s="79"/>
      <c r="K5" s="80"/>
      <c r="L5" s="79"/>
      <c r="M5" s="80"/>
      <c r="N5" s="81"/>
      <c r="O5" s="81"/>
    </row>
    <row r="6" ht="20.1" customHeight="1" spans="1:15">
      <c r="A6" s="29"/>
      <c r="B6" s="30" t="s">
        <v>704</v>
      </c>
      <c r="C6" s="31" t="s">
        <v>705</v>
      </c>
      <c r="D6" s="32"/>
      <c r="E6" s="33" t="s">
        <v>706</v>
      </c>
      <c r="F6" s="34" t="s">
        <v>703</v>
      </c>
      <c r="G6" s="35">
        <v>1000</v>
      </c>
      <c r="H6" s="36"/>
      <c r="I6" s="82"/>
      <c r="J6" s="79"/>
      <c r="K6" s="80"/>
      <c r="L6" s="79"/>
      <c r="M6" s="80"/>
      <c r="N6" s="81"/>
      <c r="O6" s="81"/>
    </row>
    <row r="7" ht="20.1" customHeight="1" spans="1:15">
      <c r="A7" s="29"/>
      <c r="B7" s="37"/>
      <c r="C7" s="38"/>
      <c r="D7" s="39"/>
      <c r="E7" s="40"/>
      <c r="F7" s="41"/>
      <c r="G7" s="42"/>
      <c r="H7" s="43"/>
      <c r="I7" s="83"/>
      <c r="J7" s="79"/>
      <c r="K7" s="80"/>
      <c r="L7" s="79"/>
      <c r="M7" s="80"/>
      <c r="N7" s="81"/>
      <c r="O7" s="81"/>
    </row>
    <row r="8" ht="20.1" customHeight="1" spans="1:15">
      <c r="A8" s="21" t="s">
        <v>707</v>
      </c>
      <c r="B8" s="22" t="s">
        <v>708</v>
      </c>
      <c r="C8" s="44" t="s">
        <v>709</v>
      </c>
      <c r="D8" s="24"/>
      <c r="E8" s="25" t="s">
        <v>253</v>
      </c>
      <c r="F8" s="26" t="s">
        <v>703</v>
      </c>
      <c r="G8" s="27">
        <v>1000</v>
      </c>
      <c r="H8" s="28"/>
      <c r="I8" s="84"/>
      <c r="J8" s="79"/>
      <c r="K8" s="80"/>
      <c r="L8" s="79"/>
      <c r="M8" s="80"/>
      <c r="N8" s="81"/>
      <c r="O8" s="81"/>
    </row>
    <row r="9" ht="20.1" customHeight="1" spans="1:15">
      <c r="A9" s="29"/>
      <c r="B9" s="45" t="s">
        <v>710</v>
      </c>
      <c r="C9" s="46" t="s">
        <v>711</v>
      </c>
      <c r="D9" s="32"/>
      <c r="E9" s="47" t="s">
        <v>712</v>
      </c>
      <c r="F9" s="34" t="s">
        <v>703</v>
      </c>
      <c r="G9" s="35">
        <v>1000</v>
      </c>
      <c r="H9" s="48"/>
      <c r="I9" s="82"/>
      <c r="J9" s="79"/>
      <c r="K9" s="80"/>
      <c r="L9" s="79"/>
      <c r="M9" s="80"/>
      <c r="N9" s="81"/>
      <c r="O9" s="81"/>
    </row>
    <row r="10" ht="20.1" customHeight="1" spans="1:15">
      <c r="A10" s="49"/>
      <c r="B10" s="37" t="s">
        <v>713</v>
      </c>
      <c r="C10" s="38" t="s">
        <v>714</v>
      </c>
      <c r="D10" s="39"/>
      <c r="E10" s="40" t="s">
        <v>715</v>
      </c>
      <c r="F10" s="41" t="s">
        <v>716</v>
      </c>
      <c r="G10" s="42">
        <v>1000</v>
      </c>
      <c r="H10" s="50"/>
      <c r="I10" s="85"/>
      <c r="J10" s="79"/>
      <c r="K10" s="80"/>
      <c r="L10" s="79"/>
      <c r="M10" s="80"/>
      <c r="N10" s="81"/>
      <c r="O10" s="81"/>
    </row>
    <row r="11" ht="20.1" customHeight="1" spans="1:15">
      <c r="A11" s="21" t="s">
        <v>717</v>
      </c>
      <c r="B11" s="22" t="s">
        <v>718</v>
      </c>
      <c r="C11" s="23" t="s">
        <v>719</v>
      </c>
      <c r="D11" s="24"/>
      <c r="E11" s="51" t="s">
        <v>720</v>
      </c>
      <c r="F11" s="26" t="s">
        <v>703</v>
      </c>
      <c r="G11" s="27">
        <v>1000</v>
      </c>
      <c r="H11" s="28"/>
      <c r="I11" s="84"/>
      <c r="J11" s="79"/>
      <c r="K11" s="80"/>
      <c r="L11" s="79"/>
      <c r="M11" s="80"/>
      <c r="N11" s="81"/>
      <c r="O11" s="81"/>
    </row>
    <row r="12" ht="20.1" customHeight="1" spans="1:15">
      <c r="A12" s="29"/>
      <c r="B12" s="45" t="s">
        <v>721</v>
      </c>
      <c r="C12" s="52" t="s">
        <v>722</v>
      </c>
      <c r="D12" s="32"/>
      <c r="E12" s="47" t="s">
        <v>314</v>
      </c>
      <c r="F12" s="34" t="s">
        <v>703</v>
      </c>
      <c r="G12" s="35">
        <v>1000</v>
      </c>
      <c r="H12" s="48"/>
      <c r="I12" s="82"/>
      <c r="J12" s="79"/>
      <c r="K12" s="80"/>
      <c r="L12" s="79"/>
      <c r="M12" s="80"/>
      <c r="N12" s="81"/>
      <c r="O12" s="81"/>
    </row>
    <row r="13" ht="20.1" customHeight="1" spans="1:15">
      <c r="A13" s="49"/>
      <c r="B13" s="53"/>
      <c r="C13" s="54"/>
      <c r="D13" s="39"/>
      <c r="E13" s="55"/>
      <c r="F13" s="56"/>
      <c r="G13" s="42"/>
      <c r="H13" s="50"/>
      <c r="I13" s="85"/>
      <c r="J13" s="79"/>
      <c r="K13" s="80"/>
      <c r="L13" s="79"/>
      <c r="M13" s="80"/>
      <c r="N13" s="81"/>
      <c r="O13" s="81"/>
    </row>
    <row r="14" ht="20.1" customHeight="1" spans="1:15">
      <c r="A14" s="21" t="s">
        <v>723</v>
      </c>
      <c r="B14" s="22" t="s">
        <v>724</v>
      </c>
      <c r="C14" s="23" t="s">
        <v>725</v>
      </c>
      <c r="D14" s="24"/>
      <c r="E14" s="25" t="s">
        <v>712</v>
      </c>
      <c r="F14" s="26" t="s">
        <v>703</v>
      </c>
      <c r="G14" s="27">
        <v>1000</v>
      </c>
      <c r="H14" s="28"/>
      <c r="I14" s="84"/>
      <c r="J14" s="79"/>
      <c r="K14" s="80"/>
      <c r="L14" s="79"/>
      <c r="M14" s="80"/>
      <c r="N14" s="81"/>
      <c r="O14" s="81"/>
    </row>
    <row r="15" ht="20.1" customHeight="1" spans="1:15">
      <c r="A15" s="29"/>
      <c r="B15" s="45" t="s">
        <v>726</v>
      </c>
      <c r="C15" s="52" t="s">
        <v>727</v>
      </c>
      <c r="D15" s="32"/>
      <c r="E15" s="47" t="s">
        <v>728</v>
      </c>
      <c r="F15" s="57" t="s">
        <v>729</v>
      </c>
      <c r="G15" s="35">
        <v>1000</v>
      </c>
      <c r="H15" s="48"/>
      <c r="I15" s="82"/>
      <c r="J15" s="79"/>
      <c r="K15" s="80"/>
      <c r="L15" s="79"/>
      <c r="M15" s="80"/>
      <c r="N15" s="81"/>
      <c r="O15" s="81"/>
    </row>
    <row r="16" ht="20.1" customHeight="1" spans="1:15">
      <c r="A16" s="49"/>
      <c r="B16" s="53"/>
      <c r="C16" s="54"/>
      <c r="D16" s="39"/>
      <c r="E16" s="55"/>
      <c r="F16" s="56"/>
      <c r="G16" s="42"/>
      <c r="H16" s="50"/>
      <c r="I16" s="85"/>
      <c r="J16" s="79"/>
      <c r="K16" s="80"/>
      <c r="L16" s="79"/>
      <c r="M16" s="80"/>
      <c r="N16" s="81"/>
      <c r="O16" s="81"/>
    </row>
    <row r="17" ht="20.1" customHeight="1" spans="1:15">
      <c r="A17" s="21" t="s">
        <v>730</v>
      </c>
      <c r="B17" s="22" t="s">
        <v>731</v>
      </c>
      <c r="C17" s="23" t="s">
        <v>732</v>
      </c>
      <c r="D17" s="24"/>
      <c r="E17" s="25" t="s">
        <v>712</v>
      </c>
      <c r="F17" s="26" t="s">
        <v>703</v>
      </c>
      <c r="G17" s="27">
        <v>1000</v>
      </c>
      <c r="H17" s="28"/>
      <c r="I17" s="84"/>
      <c r="J17" s="79"/>
      <c r="K17" s="80"/>
      <c r="L17" s="79"/>
      <c r="M17" s="80"/>
      <c r="N17" s="81"/>
      <c r="O17" s="81"/>
    </row>
    <row r="18" ht="20.1" customHeight="1" spans="1:15">
      <c r="A18" s="29"/>
      <c r="B18" s="45"/>
      <c r="C18" s="52"/>
      <c r="D18" s="32"/>
      <c r="E18" s="47"/>
      <c r="F18" s="57"/>
      <c r="G18" s="35"/>
      <c r="H18" s="48"/>
      <c r="I18" s="82"/>
      <c r="J18" s="79"/>
      <c r="K18" s="80"/>
      <c r="L18" s="79"/>
      <c r="M18" s="80"/>
      <c r="N18" s="81"/>
      <c r="O18" s="81"/>
    </row>
    <row r="19" ht="20.1" customHeight="1" spans="1:15">
      <c r="A19" s="49"/>
      <c r="B19" s="53"/>
      <c r="C19" s="54"/>
      <c r="D19" s="39"/>
      <c r="E19" s="55"/>
      <c r="F19" s="56"/>
      <c r="G19" s="42"/>
      <c r="H19" s="50"/>
      <c r="I19" s="85"/>
      <c r="J19" s="79"/>
      <c r="K19" s="80"/>
      <c r="L19" s="79"/>
      <c r="M19" s="80"/>
      <c r="N19" s="81"/>
      <c r="O19" s="81"/>
    </row>
    <row r="20" ht="20.1" customHeight="1" spans="1:15">
      <c r="A20" s="21" t="s">
        <v>733</v>
      </c>
      <c r="B20" s="22" t="s">
        <v>734</v>
      </c>
      <c r="C20" s="23" t="s">
        <v>735</v>
      </c>
      <c r="D20" s="24"/>
      <c r="E20" s="25" t="s">
        <v>736</v>
      </c>
      <c r="F20" s="34" t="s">
        <v>703</v>
      </c>
      <c r="G20" s="35">
        <v>1000</v>
      </c>
      <c r="H20" s="36"/>
      <c r="I20" s="86"/>
      <c r="J20" s="79"/>
      <c r="K20" s="80"/>
      <c r="L20" s="79"/>
      <c r="M20" s="80"/>
      <c r="N20" s="81"/>
      <c r="O20" s="81"/>
    </row>
    <row r="21" ht="20.1" customHeight="1" spans="1:15">
      <c r="A21" s="29"/>
      <c r="B21" s="45"/>
      <c r="C21" s="52"/>
      <c r="D21" s="32"/>
      <c r="E21" s="47"/>
      <c r="F21" s="57"/>
      <c r="G21" s="58"/>
      <c r="H21" s="48"/>
      <c r="I21" s="82"/>
      <c r="J21" s="79"/>
      <c r="K21" s="80"/>
      <c r="L21" s="79"/>
      <c r="M21" s="80"/>
      <c r="N21" s="81"/>
      <c r="O21" s="81"/>
    </row>
    <row r="22" ht="20.1" customHeight="1" spans="1:15">
      <c r="A22" s="49"/>
      <c r="B22" s="53"/>
      <c r="C22" s="54"/>
      <c r="D22" s="39"/>
      <c r="E22" s="55"/>
      <c r="F22" s="56"/>
      <c r="G22" s="59"/>
      <c r="H22" s="50"/>
      <c r="I22" s="85"/>
      <c r="J22" s="79"/>
      <c r="K22" s="80"/>
      <c r="L22" s="79"/>
      <c r="M22" s="80"/>
      <c r="N22" s="81"/>
      <c r="O22" s="81"/>
    </row>
    <row r="23" ht="20.1" customHeight="1" spans="1:15">
      <c r="A23" s="21"/>
      <c r="B23" s="22"/>
      <c r="C23" s="23"/>
      <c r="D23" s="24"/>
      <c r="E23" s="25"/>
      <c r="F23" s="26"/>
      <c r="G23" s="27"/>
      <c r="H23" s="28"/>
      <c r="I23" s="84"/>
      <c r="J23" s="79"/>
      <c r="K23" s="80"/>
      <c r="L23" s="79"/>
      <c r="M23" s="80"/>
      <c r="N23" s="81"/>
      <c r="O23" s="81"/>
    </row>
    <row r="24" ht="20.1" customHeight="1" spans="1:15">
      <c r="A24" s="29"/>
      <c r="B24" s="45"/>
      <c r="C24" s="52"/>
      <c r="D24" s="32"/>
      <c r="E24" s="47"/>
      <c r="F24" s="57"/>
      <c r="G24" s="58"/>
      <c r="H24" s="48"/>
      <c r="I24" s="82"/>
      <c r="J24" s="79"/>
      <c r="K24" s="80"/>
      <c r="L24" s="79"/>
      <c r="M24" s="80"/>
      <c r="N24" s="81"/>
      <c r="O24" s="81"/>
    </row>
    <row r="25" ht="20.1" customHeight="1" spans="1:15">
      <c r="A25" s="49"/>
      <c r="B25" s="53"/>
      <c r="C25" s="54"/>
      <c r="D25" s="39"/>
      <c r="E25" s="55"/>
      <c r="F25" s="56"/>
      <c r="G25" s="59"/>
      <c r="H25" s="50"/>
      <c r="I25" s="85"/>
      <c r="J25" s="79"/>
      <c r="K25" s="80"/>
      <c r="L25" s="79"/>
      <c r="M25" s="80"/>
      <c r="N25" s="81"/>
      <c r="O25" s="81"/>
    </row>
    <row r="26" ht="20.1" customHeight="1" spans="1:15">
      <c r="A26" s="21"/>
      <c r="B26" s="22"/>
      <c r="C26" s="23"/>
      <c r="D26" s="24"/>
      <c r="E26" s="25"/>
      <c r="F26" s="26"/>
      <c r="G26" s="27"/>
      <c r="H26" s="28"/>
      <c r="I26" s="84"/>
      <c r="J26" s="79"/>
      <c r="K26" s="80"/>
      <c r="L26" s="79"/>
      <c r="M26" s="80"/>
      <c r="N26" s="81"/>
      <c r="O26" s="81"/>
    </row>
    <row r="27" ht="26.25" customHeight="1" spans="1:15">
      <c r="A27" s="60"/>
      <c r="B27" s="61"/>
      <c r="C27" s="62"/>
      <c r="D27" s="63"/>
      <c r="E27" s="64"/>
      <c r="F27" s="65" t="s">
        <v>737</v>
      </c>
      <c r="G27" s="66">
        <f>SUM(G5:G26)</f>
        <v>11000</v>
      </c>
      <c r="H27" s="61" t="s">
        <v>737</v>
      </c>
      <c r="I27" s="87">
        <f>SUM(I5:I26)</f>
        <v>0</v>
      </c>
      <c r="J27" s="88"/>
      <c r="K27" s="89"/>
      <c r="L27" s="88"/>
      <c r="M27" s="89"/>
      <c r="N27" s="81"/>
      <c r="O27" s="81"/>
    </row>
    <row r="28" ht="18.75" customHeight="1" spans="1: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68"/>
      <c r="M28" s="68"/>
      <c r="N28" s="68"/>
      <c r="O28" s="69"/>
    </row>
    <row r="29" customHeight="1" spans="1:1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1:15">
      <c r="A30" s="69"/>
      <c r="B30" s="69"/>
      <c r="C30" s="69"/>
      <c r="D30" s="69"/>
      <c r="E30" s="69"/>
      <c r="F30" s="69"/>
      <c r="G30" s="70"/>
      <c r="H30" s="69"/>
      <c r="I30" s="70"/>
      <c r="J30" s="69"/>
      <c r="K30" s="70"/>
      <c r="L30" s="69"/>
      <c r="M30" s="70"/>
      <c r="N30" s="69"/>
      <c r="O30" s="69"/>
    </row>
    <row r="31" spans="1:15">
      <c r="A31" s="69"/>
      <c r="B31" s="69"/>
      <c r="C31" s="69"/>
      <c r="D31" s="69"/>
      <c r="E31" s="69"/>
      <c r="F31" s="69"/>
      <c r="G31" s="70"/>
      <c r="H31" s="69"/>
      <c r="I31" s="70"/>
      <c r="J31" s="69"/>
      <c r="K31" s="70"/>
      <c r="L31" s="69"/>
      <c r="M31" s="70"/>
      <c r="N31" s="69"/>
      <c r="O31" s="69"/>
    </row>
    <row r="32" spans="1:15">
      <c r="A32" s="69"/>
      <c r="B32" s="69"/>
      <c r="C32" s="69"/>
      <c r="D32" s="69"/>
      <c r="E32" s="69"/>
      <c r="F32" s="69"/>
      <c r="G32" s="70"/>
      <c r="H32" s="69"/>
      <c r="I32" s="70"/>
      <c r="J32" s="69"/>
      <c r="K32" s="70"/>
      <c r="L32" s="69"/>
      <c r="M32" s="70"/>
      <c r="N32" s="69"/>
      <c r="O32" s="69"/>
    </row>
    <row r="33" spans="1:15">
      <c r="A33" s="69"/>
      <c r="B33" s="69"/>
      <c r="C33" s="69"/>
      <c r="D33" s="69"/>
      <c r="E33" s="69"/>
      <c r="F33" s="69"/>
      <c r="G33" s="70"/>
      <c r="H33" s="69"/>
      <c r="I33" s="70"/>
      <c r="J33" s="69"/>
      <c r="K33" s="70"/>
      <c r="L33" s="69"/>
      <c r="M33" s="70"/>
      <c r="N33" s="69"/>
      <c r="O33" s="69"/>
    </row>
    <row r="34" spans="1:15">
      <c r="A34" s="69"/>
      <c r="B34" s="69"/>
      <c r="C34" s="69"/>
      <c r="D34" s="69"/>
      <c r="E34" s="69"/>
      <c r="F34" s="69"/>
      <c r="G34" s="70"/>
      <c r="H34" s="69"/>
      <c r="I34" s="70"/>
      <c r="J34" s="69"/>
      <c r="K34" s="70"/>
      <c r="L34" s="69"/>
      <c r="M34" s="70"/>
      <c r="N34" s="69"/>
      <c r="O34" s="69"/>
    </row>
    <row r="35" spans="1:15">
      <c r="A35" s="69"/>
      <c r="B35" s="69"/>
      <c r="C35" s="69"/>
      <c r="D35" s="69"/>
      <c r="E35" s="69"/>
      <c r="F35" s="69"/>
      <c r="G35" s="70"/>
      <c r="H35" s="69"/>
      <c r="I35" s="70"/>
      <c r="J35" s="69"/>
      <c r="K35" s="70"/>
      <c r="L35" s="69"/>
      <c r="M35" s="70"/>
      <c r="N35" s="69"/>
      <c r="O35" s="69"/>
    </row>
    <row r="36" spans="1:15">
      <c r="A36" s="69"/>
      <c r="B36" s="69"/>
      <c r="C36" s="69"/>
      <c r="D36" s="69"/>
      <c r="E36" s="69"/>
      <c r="F36" s="69"/>
      <c r="G36" s="70"/>
      <c r="H36" s="69"/>
      <c r="I36" s="70"/>
      <c r="J36" s="69"/>
      <c r="K36" s="70"/>
      <c r="L36" s="69"/>
      <c r="M36" s="70"/>
      <c r="N36" s="69"/>
      <c r="O36" s="69"/>
    </row>
    <row r="37" spans="1:15">
      <c r="A37" s="69"/>
      <c r="B37" s="69"/>
      <c r="C37" s="69"/>
      <c r="D37" s="69"/>
      <c r="E37" s="69"/>
      <c r="F37" s="69"/>
      <c r="G37" s="70"/>
      <c r="H37" s="69"/>
      <c r="I37" s="70"/>
      <c r="J37" s="69"/>
      <c r="K37" s="70"/>
      <c r="L37" s="69"/>
      <c r="M37" s="70"/>
      <c r="N37" s="69"/>
      <c r="O37" s="69"/>
    </row>
    <row r="38" spans="1:15">
      <c r="A38" s="69"/>
      <c r="B38" s="69"/>
      <c r="C38" s="69"/>
      <c r="D38" s="69"/>
      <c r="E38" s="69"/>
      <c r="F38" s="69"/>
      <c r="G38" s="70"/>
      <c r="H38" s="69"/>
      <c r="I38" s="70"/>
      <c r="J38" s="69"/>
      <c r="K38" s="70"/>
      <c r="L38" s="69"/>
      <c r="M38" s="70"/>
      <c r="N38" s="69"/>
      <c r="O38" s="69"/>
    </row>
    <row r="39" spans="1:15">
      <c r="A39" s="69"/>
      <c r="B39" s="69"/>
      <c r="C39" s="69"/>
      <c r="D39" s="69"/>
      <c r="E39" s="69"/>
      <c r="F39" s="69"/>
      <c r="G39" s="70"/>
      <c r="H39" s="69"/>
      <c r="I39" s="70"/>
      <c r="J39" s="69"/>
      <c r="K39" s="70"/>
      <c r="L39" s="69"/>
      <c r="M39" s="70"/>
      <c r="N39" s="69"/>
      <c r="O39" s="69"/>
    </row>
    <row r="40" spans="1:15">
      <c r="A40" s="69"/>
      <c r="B40" s="69"/>
      <c r="C40" s="69"/>
      <c r="D40" s="69"/>
      <c r="E40" s="69"/>
      <c r="F40" s="69"/>
      <c r="G40" s="70"/>
      <c r="H40" s="69"/>
      <c r="I40" s="70"/>
      <c r="J40" s="69"/>
      <c r="K40" s="70"/>
      <c r="L40" s="69"/>
      <c r="M40" s="70"/>
      <c r="N40" s="69"/>
      <c r="O40" s="69"/>
    </row>
    <row r="41" spans="1:15">
      <c r="A41" s="69"/>
      <c r="B41" s="69"/>
      <c r="C41" s="69"/>
      <c r="D41" s="69"/>
      <c r="E41" s="69"/>
      <c r="F41" s="69"/>
      <c r="G41" s="70"/>
      <c r="H41" s="69"/>
      <c r="I41" s="70"/>
      <c r="J41" s="69"/>
      <c r="K41" s="70"/>
      <c r="L41" s="69"/>
      <c r="M41" s="70"/>
      <c r="N41" s="69"/>
      <c r="O41" s="69"/>
    </row>
    <row r="42" spans="1:15">
      <c r="A42" s="69"/>
      <c r="B42" s="69"/>
      <c r="C42" s="69"/>
      <c r="D42" s="69"/>
      <c r="E42" s="69"/>
      <c r="F42" s="69"/>
      <c r="G42" s="70"/>
      <c r="H42" s="69"/>
      <c r="I42" s="70"/>
      <c r="J42" s="69"/>
      <c r="K42" s="70"/>
      <c r="L42" s="69"/>
      <c r="M42" s="70"/>
      <c r="N42" s="69"/>
      <c r="O42" s="69"/>
    </row>
    <row r="43" spans="1:15">
      <c r="A43" s="69"/>
      <c r="B43" s="69"/>
      <c r="C43" s="69"/>
      <c r="D43" s="69"/>
      <c r="E43" s="69"/>
      <c r="F43" s="69"/>
      <c r="G43" s="70"/>
      <c r="H43" s="69"/>
      <c r="I43" s="70"/>
      <c r="J43" s="69"/>
      <c r="K43" s="70"/>
      <c r="L43" s="69"/>
      <c r="M43" s="70"/>
      <c r="N43" s="69"/>
      <c r="O43" s="69"/>
    </row>
    <row r="44" spans="1:15">
      <c r="A44" s="69"/>
      <c r="B44" s="69"/>
      <c r="C44" s="69"/>
      <c r="D44" s="69"/>
      <c r="E44" s="69"/>
      <c r="F44" s="69"/>
      <c r="G44" s="70"/>
      <c r="H44" s="69"/>
      <c r="I44" s="70"/>
      <c r="J44" s="69"/>
      <c r="K44" s="70"/>
      <c r="L44" s="69"/>
      <c r="M44" s="70"/>
      <c r="N44" s="69"/>
      <c r="O44" s="69"/>
    </row>
    <row r="45" spans="1:15">
      <c r="A45" s="69"/>
      <c r="B45" s="69"/>
      <c r="C45" s="69"/>
      <c r="D45" s="69"/>
      <c r="E45" s="69"/>
      <c r="F45" s="69"/>
      <c r="G45" s="70"/>
      <c r="H45" s="69"/>
      <c r="I45" s="70"/>
      <c r="J45" s="69"/>
      <c r="K45" s="70"/>
      <c r="L45" s="69"/>
      <c r="M45" s="70"/>
      <c r="N45" s="69"/>
      <c r="O45" s="69"/>
    </row>
    <row r="46" spans="1:15">
      <c r="A46" s="69"/>
      <c r="B46" s="69"/>
      <c r="C46" s="69"/>
      <c r="D46" s="69"/>
      <c r="E46" s="69"/>
      <c r="F46" s="69"/>
      <c r="G46" s="70"/>
      <c r="H46" s="69"/>
      <c r="I46" s="70"/>
      <c r="J46" s="69"/>
      <c r="K46" s="70"/>
      <c r="L46" s="69"/>
      <c r="M46" s="70"/>
      <c r="N46" s="69"/>
      <c r="O46" s="69"/>
    </row>
    <row r="47" spans="1:15">
      <c r="A47" s="69"/>
      <c r="B47" s="69"/>
      <c r="C47" s="69"/>
      <c r="D47" s="69"/>
      <c r="E47" s="69"/>
      <c r="F47" s="69"/>
      <c r="G47" s="70"/>
      <c r="H47" s="69"/>
      <c r="I47" s="70"/>
      <c r="J47" s="69"/>
      <c r="K47" s="70"/>
      <c r="L47" s="69"/>
      <c r="M47" s="70"/>
      <c r="N47" s="69"/>
      <c r="O47" s="69"/>
    </row>
    <row r="48" spans="1:15">
      <c r="A48" s="69"/>
      <c r="B48" s="69"/>
      <c r="C48" s="69"/>
      <c r="D48" s="69"/>
      <c r="E48" s="69"/>
      <c r="F48" s="69"/>
      <c r="G48" s="70"/>
      <c r="H48" s="69"/>
      <c r="I48" s="70"/>
      <c r="J48" s="69"/>
      <c r="K48" s="70"/>
      <c r="L48" s="69"/>
      <c r="M48" s="70"/>
      <c r="N48" s="69"/>
      <c r="O48" s="69"/>
    </row>
    <row r="49" spans="1:15">
      <c r="A49" s="69"/>
      <c r="B49" s="69"/>
      <c r="C49" s="69"/>
      <c r="D49" s="69"/>
      <c r="E49" s="69"/>
      <c r="F49" s="69"/>
      <c r="G49" s="70"/>
      <c r="H49" s="69"/>
      <c r="I49" s="70"/>
      <c r="J49" s="69"/>
      <c r="K49" s="70"/>
      <c r="L49" s="69"/>
      <c r="M49" s="70"/>
      <c r="N49" s="69"/>
      <c r="O49" s="69"/>
    </row>
    <row r="50" spans="1:15">
      <c r="A50" s="69"/>
      <c r="B50" s="69"/>
      <c r="C50" s="69"/>
      <c r="D50" s="69"/>
      <c r="E50" s="69"/>
      <c r="F50" s="69"/>
      <c r="G50" s="70"/>
      <c r="H50" s="69"/>
      <c r="I50" s="70"/>
      <c r="J50" s="69"/>
      <c r="K50" s="70"/>
      <c r="L50" s="69"/>
      <c r="M50" s="70"/>
      <c r="N50" s="69"/>
      <c r="O50" s="69"/>
    </row>
    <row r="51" spans="1:15">
      <c r="A51" s="69"/>
      <c r="B51" s="69"/>
      <c r="C51" s="69"/>
      <c r="D51" s="69"/>
      <c r="E51" s="69"/>
      <c r="F51" s="69"/>
      <c r="G51" s="70"/>
      <c r="H51" s="69"/>
      <c r="I51" s="70"/>
      <c r="J51" s="69"/>
      <c r="K51" s="70"/>
      <c r="L51" s="69"/>
      <c r="M51" s="70"/>
      <c r="N51" s="69"/>
      <c r="O51" s="69"/>
    </row>
    <row r="52" spans="1:15">
      <c r="A52" s="69"/>
      <c r="B52" s="69"/>
      <c r="C52" s="69"/>
      <c r="D52" s="69"/>
      <c r="E52" s="69"/>
      <c r="F52" s="69"/>
      <c r="G52" s="70"/>
      <c r="H52" s="69"/>
      <c r="I52" s="70"/>
      <c r="J52" s="69"/>
      <c r="K52" s="70"/>
      <c r="L52" s="69"/>
      <c r="M52" s="70"/>
      <c r="N52" s="69"/>
      <c r="O52" s="69"/>
    </row>
    <row r="53" spans="1:15">
      <c r="A53" s="69"/>
      <c r="B53" s="69"/>
      <c r="C53" s="69"/>
      <c r="D53" s="69"/>
      <c r="E53" s="69"/>
      <c r="F53" s="69"/>
      <c r="G53" s="70"/>
      <c r="H53" s="69"/>
      <c r="I53" s="70"/>
      <c r="J53" s="69"/>
      <c r="K53" s="70"/>
      <c r="L53" s="69"/>
      <c r="M53" s="70"/>
      <c r="N53" s="69"/>
      <c r="O53" s="69"/>
    </row>
    <row r="54" spans="1:15">
      <c r="A54" s="69"/>
      <c r="B54" s="69"/>
      <c r="C54" s="69"/>
      <c r="D54" s="69"/>
      <c r="E54" s="69"/>
      <c r="F54" s="69"/>
      <c r="G54" s="70"/>
      <c r="H54" s="69"/>
      <c r="I54" s="70"/>
      <c r="J54" s="69"/>
      <c r="K54" s="70"/>
      <c r="L54" s="69"/>
      <c r="M54" s="70"/>
      <c r="N54" s="69"/>
      <c r="O54" s="69"/>
    </row>
    <row r="55" spans="1:15">
      <c r="A55" s="69"/>
      <c r="B55" s="69"/>
      <c r="C55" s="69"/>
      <c r="D55" s="69"/>
      <c r="E55" s="69"/>
      <c r="F55" s="69"/>
      <c r="G55" s="70"/>
      <c r="H55" s="69"/>
      <c r="I55" s="70"/>
      <c r="J55" s="69"/>
      <c r="K55" s="70"/>
      <c r="L55" s="69"/>
      <c r="M55" s="70"/>
      <c r="N55" s="69"/>
      <c r="O55" s="69"/>
    </row>
    <row r="56" spans="1:15">
      <c r="A56" s="69"/>
      <c r="B56" s="69"/>
      <c r="C56" s="69"/>
      <c r="D56" s="69"/>
      <c r="E56" s="69"/>
      <c r="F56" s="69"/>
      <c r="G56" s="70"/>
      <c r="H56" s="69"/>
      <c r="I56" s="70"/>
      <c r="J56" s="69"/>
      <c r="K56" s="70"/>
      <c r="L56" s="69"/>
      <c r="M56" s="70"/>
      <c r="N56" s="69"/>
      <c r="O56" s="69"/>
    </row>
    <row r="57" spans="1:15">
      <c r="A57" s="69"/>
      <c r="B57" s="69"/>
      <c r="C57" s="69"/>
      <c r="D57" s="69"/>
      <c r="E57" s="69"/>
      <c r="F57" s="69"/>
      <c r="G57" s="70"/>
      <c r="H57" s="69"/>
      <c r="I57" s="70"/>
      <c r="J57" s="69"/>
      <c r="K57" s="70"/>
      <c r="L57" s="69"/>
      <c r="M57" s="70"/>
      <c r="N57" s="69"/>
      <c r="O57" s="69"/>
    </row>
    <row r="58" spans="1:15">
      <c r="A58" s="69"/>
      <c r="B58" s="69"/>
      <c r="C58" s="69"/>
      <c r="D58" s="69"/>
      <c r="E58" s="69"/>
      <c r="F58" s="69"/>
      <c r="G58" s="70"/>
      <c r="H58" s="69"/>
      <c r="I58" s="70"/>
      <c r="J58" s="69"/>
      <c r="K58" s="70"/>
      <c r="L58" s="69"/>
      <c r="M58" s="70"/>
      <c r="N58" s="69"/>
      <c r="O58" s="69"/>
    </row>
    <row r="59" spans="1:15">
      <c r="A59" s="69"/>
      <c r="B59" s="69"/>
      <c r="C59" s="69"/>
      <c r="D59" s="69"/>
      <c r="E59" s="69"/>
      <c r="F59" s="69"/>
      <c r="G59" s="70"/>
      <c r="H59" s="69"/>
      <c r="I59" s="70"/>
      <c r="J59" s="69"/>
      <c r="K59" s="70"/>
      <c r="L59" s="69"/>
      <c r="M59" s="70"/>
      <c r="N59" s="69"/>
      <c r="O59" s="69"/>
    </row>
    <row r="60" spans="1:15">
      <c r="A60" s="69"/>
      <c r="B60" s="69"/>
      <c r="C60" s="69"/>
      <c r="D60" s="69"/>
      <c r="E60" s="69"/>
      <c r="F60" s="69"/>
      <c r="G60" s="70"/>
      <c r="H60" s="69"/>
      <c r="I60" s="70"/>
      <c r="J60" s="69"/>
      <c r="K60" s="70"/>
      <c r="L60" s="69"/>
      <c r="M60" s="70"/>
      <c r="N60" s="69"/>
      <c r="O60" s="69"/>
    </row>
    <row r="61" spans="1:15">
      <c r="A61" s="69"/>
      <c r="B61" s="69"/>
      <c r="C61" s="69"/>
      <c r="D61" s="69"/>
      <c r="E61" s="69"/>
      <c r="F61" s="69"/>
      <c r="G61" s="70"/>
      <c r="H61" s="69"/>
      <c r="I61" s="70"/>
      <c r="J61" s="69"/>
      <c r="K61" s="70"/>
      <c r="L61" s="69"/>
      <c r="M61" s="70"/>
      <c r="N61" s="69"/>
      <c r="O61" s="69"/>
    </row>
    <row r="62" spans="1:15">
      <c r="A62" s="69"/>
      <c r="B62" s="69"/>
      <c r="C62" s="69"/>
      <c r="D62" s="69"/>
      <c r="E62" s="69"/>
      <c r="F62" s="69"/>
      <c r="G62" s="70"/>
      <c r="H62" s="69"/>
      <c r="I62" s="70"/>
      <c r="J62" s="69"/>
      <c r="K62" s="70"/>
      <c r="L62" s="69"/>
      <c r="M62" s="70"/>
      <c r="N62" s="69"/>
      <c r="O62" s="69"/>
    </row>
    <row r="63" spans="1:4">
      <c r="A63" s="69"/>
      <c r="B63" s="69"/>
      <c r="C63" s="69"/>
      <c r="D63" s="69"/>
    </row>
  </sheetData>
  <mergeCells count="16">
    <mergeCell ref="F3:G3"/>
    <mergeCell ref="H3:I3"/>
    <mergeCell ref="J3:K3"/>
    <mergeCell ref="L3:M3"/>
    <mergeCell ref="A28:J28"/>
    <mergeCell ref="A3:A4"/>
    <mergeCell ref="A5:A7"/>
    <mergeCell ref="A8:A10"/>
    <mergeCell ref="A11:A13"/>
    <mergeCell ref="A14:A16"/>
    <mergeCell ref="A17:A19"/>
    <mergeCell ref="A20:A22"/>
    <mergeCell ref="A23:A25"/>
    <mergeCell ref="B3:B4"/>
    <mergeCell ref="C3:C4"/>
    <mergeCell ref="A1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收支明细</vt:lpstr>
      <vt:lpstr>求助者善款发放安排</vt:lpstr>
      <vt:lpstr>公帐收支明细</vt:lpstr>
      <vt:lpstr>理事会基金</vt:lpstr>
      <vt:lpstr>特困户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张胜昌</cp:lastModifiedBy>
  <dcterms:created xsi:type="dcterms:W3CDTF">2016-12-13T12:29:00Z</dcterms:created>
  <dcterms:modified xsi:type="dcterms:W3CDTF">2020-01-02T06:18:59Z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