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明细" sheetId="1" r:id="rId1"/>
    <sheet name="求助者善款发放安排" sheetId="2" r:id="rId2"/>
    <sheet name="公帐收支明细" sheetId="3" r:id="rId3"/>
    <sheet name="特困户" sheetId="5" r:id="rId4"/>
    <sheet name="排名" sheetId="6" r:id="rId5"/>
    <sheet name="2023理事会基金" sheetId="7" r:id="rId6"/>
    <sheet name="2016-2022理事会基金" sheetId="4" r:id="rId7"/>
    <sheet name="Shee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<sst xmlns="http://schemas.openxmlformats.org/spreadsheetml/2006/main" count="1257" uniqueCount="623">
  <si>
    <t>2023年埔寨镇公益会捐款和拍卖及开支明细统计表</t>
  </si>
  <si>
    <t>以下姓名恕不作称呼</t>
  </si>
  <si>
    <r>
      <rPr>
        <b/>
        <i/>
        <sz val="16"/>
        <color rgb="FF000000"/>
        <rFont val="宋体"/>
        <charset val="134"/>
      </rPr>
      <t xml:space="preserve">   </t>
    </r>
    <r>
      <rPr>
        <b/>
        <i/>
        <sz val="16"/>
        <color rgb="FF000000"/>
        <rFont val="宋体"/>
        <charset val="134"/>
      </rPr>
      <t xml:space="preserve">     </t>
    </r>
    <r>
      <rPr>
        <b/>
        <i/>
        <sz val="16"/>
        <color rgb="FF000000"/>
        <rFont val="宋体"/>
        <charset val="134"/>
      </rPr>
      <t xml:space="preserve"> 开心公益，自愿量力！欢迎大家为家乡公益献爱心！</t>
    </r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</si>
  <si>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</si>
  <si>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</si>
  <si>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</si>
  <si>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</si>
  <si>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</si>
  <si>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</si>
  <si>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</si>
  <si>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</si>
  <si>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</si>
  <si>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结余</t>
  </si>
  <si>
    <t>承上年结余（包含丰顺公帐）</t>
  </si>
  <si>
    <t>2023.01.01</t>
  </si>
  <si>
    <t>黄会森</t>
  </si>
  <si>
    <t>鹤坑村</t>
  </si>
  <si>
    <t>现金</t>
  </si>
  <si>
    <t>张小超（大声）</t>
  </si>
  <si>
    <t>埔上江</t>
  </si>
  <si>
    <t>张树欣</t>
  </si>
  <si>
    <t>车长下</t>
  </si>
  <si>
    <t>张建周</t>
  </si>
  <si>
    <t>集丰村</t>
  </si>
  <si>
    <t>邱春玲</t>
  </si>
  <si>
    <t>塔下村</t>
  </si>
  <si>
    <t>张俊文（万一）</t>
  </si>
  <si>
    <t>张贵群</t>
  </si>
  <si>
    <t>阳光村</t>
  </si>
  <si>
    <t>张顺康</t>
  </si>
  <si>
    <t>巨星村</t>
  </si>
  <si>
    <t>张昌彪</t>
  </si>
  <si>
    <t>田洋村</t>
  </si>
  <si>
    <t>谢天一</t>
  </si>
  <si>
    <t>采芝村</t>
  </si>
  <si>
    <t>张无想</t>
  </si>
  <si>
    <t>茅园铺仔</t>
  </si>
  <si>
    <t>爱心人士</t>
  </si>
  <si>
    <t>张伟强</t>
  </si>
  <si>
    <t>张一辉</t>
  </si>
  <si>
    <t>张展群</t>
  </si>
  <si>
    <t>张细辉</t>
  </si>
  <si>
    <t>中心村</t>
  </si>
  <si>
    <t>张胜昌</t>
  </si>
  <si>
    <t>2023.01.02</t>
  </si>
  <si>
    <t>张静人</t>
  </si>
  <si>
    <t>静远园</t>
  </si>
  <si>
    <t>张文明</t>
  </si>
  <si>
    <t>半岭村</t>
  </si>
  <si>
    <t>张世光张惠玲伉俪</t>
  </si>
  <si>
    <t>陈嘉琦</t>
  </si>
  <si>
    <t>张飞艇</t>
  </si>
  <si>
    <t>张喜强</t>
  </si>
  <si>
    <t>张会君</t>
  </si>
  <si>
    <t>张大飞</t>
  </si>
  <si>
    <t>张群光</t>
  </si>
  <si>
    <t>柑园二房</t>
  </si>
  <si>
    <t>谢文海</t>
  </si>
  <si>
    <t>横坑村</t>
  </si>
  <si>
    <t>张建辉</t>
  </si>
  <si>
    <t>张锡财</t>
  </si>
  <si>
    <t>严丽锋</t>
  </si>
  <si>
    <t>红珠塘</t>
  </si>
  <si>
    <t>张仁习</t>
  </si>
  <si>
    <t>严瑞民</t>
  </si>
  <si>
    <t>张远良</t>
  </si>
  <si>
    <t>谢利帮</t>
  </si>
  <si>
    <t>仓下村</t>
  </si>
  <si>
    <t>张镇州</t>
  </si>
  <si>
    <t>埔西村</t>
  </si>
  <si>
    <t>张锦炎</t>
  </si>
  <si>
    <t>张职群</t>
  </si>
  <si>
    <t>树德堂</t>
  </si>
  <si>
    <t>严丽军</t>
  </si>
  <si>
    <t>2023.01.03</t>
  </si>
  <si>
    <t>张斌</t>
  </si>
  <si>
    <t>谢海峰</t>
  </si>
  <si>
    <t>张自峰</t>
  </si>
  <si>
    <t>张美娜</t>
  </si>
  <si>
    <t>张美静</t>
  </si>
  <si>
    <t>埔东村</t>
  </si>
  <si>
    <t>张位源</t>
  </si>
  <si>
    <t>张燕萍</t>
  </si>
  <si>
    <t>东光村</t>
  </si>
  <si>
    <t>2023.01.04</t>
  </si>
  <si>
    <t>严碧芳</t>
  </si>
  <si>
    <t>2023.01.05</t>
  </si>
  <si>
    <t>张小波</t>
  </si>
  <si>
    <t>张勇君</t>
  </si>
  <si>
    <t>丘绍催</t>
  </si>
  <si>
    <t>张裕超</t>
  </si>
  <si>
    <t>支出2023年新春慰问活动油米211份*129元=27219；牛奶14份*55元=770元；红包：1000元*14个=14000元；200元*211个=42200元；特困户红包1000元*5个=5000元；合计：89189元。</t>
  </si>
  <si>
    <t>2023.01.08</t>
  </si>
  <si>
    <t>购买打印纸一本</t>
  </si>
  <si>
    <t>张继超</t>
  </si>
  <si>
    <t>2023.01.10</t>
  </si>
  <si>
    <t>张良鑫</t>
  </si>
  <si>
    <t>海鸥村</t>
  </si>
  <si>
    <t>2023.01.12</t>
  </si>
  <si>
    <t>谢同辉</t>
  </si>
  <si>
    <t>宫下埔</t>
  </si>
  <si>
    <t>支出银行短信费</t>
  </si>
  <si>
    <t>张秋光</t>
  </si>
  <si>
    <t>2023.01.13</t>
  </si>
  <si>
    <t>支出银行卡年费</t>
  </si>
  <si>
    <t>2023.01.15</t>
  </si>
  <si>
    <t>买红包袋45*2=90元</t>
  </si>
  <si>
    <t>2023.01.16</t>
  </si>
  <si>
    <t>林双音（百岁寿星）</t>
  </si>
  <si>
    <t>茅园新寮仔</t>
  </si>
  <si>
    <t>2023.01.17</t>
  </si>
  <si>
    <t>张志荣</t>
  </si>
  <si>
    <t>张俊浩</t>
  </si>
  <si>
    <t>发放茅园谢燕婷求助款5000元</t>
  </si>
  <si>
    <t>2023.01.22</t>
  </si>
  <si>
    <t>张岱珊</t>
  </si>
  <si>
    <t>张秋波</t>
  </si>
  <si>
    <t>谢永波</t>
  </si>
  <si>
    <t>谢晓东</t>
  </si>
  <si>
    <t>2023.01.28</t>
  </si>
  <si>
    <t>张惠云</t>
  </si>
  <si>
    <t>张小云</t>
  </si>
  <si>
    <t>2023.02.01</t>
  </si>
  <si>
    <t>2023.02.03</t>
  </si>
  <si>
    <t>林淑华</t>
  </si>
  <si>
    <t>2023.02.05</t>
  </si>
  <si>
    <t>张书珍、罗桂玉</t>
  </si>
  <si>
    <t>2023.02.12</t>
  </si>
  <si>
    <t>2023.02.16</t>
  </si>
  <si>
    <t>发放海鸥张才民求助款5000元</t>
  </si>
  <si>
    <t>2023.02.19</t>
  </si>
  <si>
    <t>张淑芳</t>
  </si>
  <si>
    <t>深水村</t>
  </si>
  <si>
    <t>张细录</t>
  </si>
  <si>
    <t>红星村</t>
  </si>
  <si>
    <t>匿名</t>
  </si>
  <si>
    <t>2023.03.07</t>
  </si>
  <si>
    <t>帮扶湖仔村吕赣欣困难家庭救助款</t>
  </si>
  <si>
    <t>2023.03.12</t>
  </si>
  <si>
    <t>2023.03.26</t>
  </si>
  <si>
    <t>帮扶埔西村张志东困难家庭救助款</t>
  </si>
  <si>
    <t>2023.04.12</t>
  </si>
  <si>
    <t>2023.04.22</t>
  </si>
  <si>
    <t>帮扶中心村张自福困难家庭救助款</t>
  </si>
  <si>
    <t>2023.05.12</t>
  </si>
  <si>
    <t>2023.05.18</t>
  </si>
  <si>
    <t>帮扶中心村张自味困难家庭救助款</t>
  </si>
  <si>
    <t>2023.06.12</t>
  </si>
  <si>
    <t>2023.07.12</t>
  </si>
  <si>
    <t>2023.07.19</t>
  </si>
  <si>
    <t>发放特困户救助金4户（人）</t>
  </si>
  <si>
    <t>2023.08.12</t>
  </si>
  <si>
    <t>2023.08.20</t>
  </si>
  <si>
    <t>丰顺县助学会13周年庆贺礼</t>
  </si>
  <si>
    <t>2023.08.27</t>
  </si>
  <si>
    <t>帮扶中心村张自墩困难家庭</t>
  </si>
  <si>
    <t>2023.08.31</t>
  </si>
  <si>
    <t>帮扶中心村张自芝困难家庭</t>
  </si>
  <si>
    <t>2023.09.12</t>
  </si>
  <si>
    <t>2023.09.24</t>
  </si>
  <si>
    <t>帮扶埔西新楼下张松困难家庭</t>
  </si>
  <si>
    <t>2023.09.26</t>
  </si>
  <si>
    <t>中秋节慰问敬老院老人买柚和牛奶</t>
  </si>
  <si>
    <t>2023.09.27</t>
  </si>
  <si>
    <t>购买公益会马甲150件*21元=3150元</t>
  </si>
  <si>
    <t>2023.10.12</t>
  </si>
  <si>
    <t>2023.10.30</t>
  </si>
  <si>
    <t>发放万安村谢和旺救助款（第一期）共4期</t>
  </si>
  <si>
    <t>2023.11.12</t>
  </si>
  <si>
    <t>2023.12.12</t>
  </si>
  <si>
    <t>2023.12.28</t>
  </si>
  <si>
    <t>本年度利息收入</t>
  </si>
  <si>
    <t>承上年结余</t>
  </si>
  <si>
    <t>本年度累计：</t>
  </si>
  <si>
    <t>总计：</t>
  </si>
  <si>
    <t>公益会基金结余（含利息）：</t>
  </si>
  <si>
    <t>保管二位求助者的救助款：</t>
  </si>
  <si>
    <t>理事会基金：</t>
  </si>
  <si>
    <t>公益会基金+理事会基金+保管一位求助者的救助款（合计）：</t>
  </si>
  <si>
    <t>更新到2023年12月31日止</t>
  </si>
  <si>
    <t>财务陈育南保管存款：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</si>
  <si>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</si>
  <si>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</si>
  <si>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</si>
  <si>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</si>
  <si>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</si>
  <si>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</si>
  <si>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 xml:space="preserve">        利  息  收  入</t>
  </si>
  <si>
    <t>说明：所有收益将纳入公益会基金。</t>
  </si>
  <si>
    <t>活期利息收入</t>
  </si>
  <si>
    <t>2023.03.21</t>
  </si>
  <si>
    <t>财务帐户</t>
  </si>
  <si>
    <t>第一季度利息收入</t>
  </si>
  <si>
    <t>定期利息收入</t>
  </si>
  <si>
    <t>2023.06.04</t>
  </si>
  <si>
    <t>公帐（丰顺工行）</t>
  </si>
  <si>
    <t>转活期</t>
  </si>
  <si>
    <t>2023.06.21</t>
  </si>
  <si>
    <t>第二季度利息收入</t>
  </si>
  <si>
    <t>2023.09.21</t>
  </si>
  <si>
    <t>第三季度利息收入</t>
  </si>
  <si>
    <t>2023.12.21</t>
  </si>
  <si>
    <t>第四季度利息收入</t>
  </si>
  <si>
    <t>活期利息合计：</t>
  </si>
  <si>
    <t>定期利息合计：</t>
  </si>
  <si>
    <t>活 期 定 期 互 转</t>
  </si>
  <si>
    <t>活期定期互转</t>
  </si>
  <si>
    <t>2017.06.12</t>
  </si>
  <si>
    <t>活期转定期</t>
  </si>
  <si>
    <t>年利率1.75%</t>
  </si>
  <si>
    <t>2018.06.12</t>
  </si>
  <si>
    <t>自动转存</t>
  </si>
  <si>
    <t>2018.06.04</t>
  </si>
  <si>
    <t>年利率1.95%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</si>
  <si>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019.06.04</t>
    </r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</si>
  <si>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019.06.12</t>
    </r>
  </si>
  <si>
    <t>至2019.06.12日止，定期合计（包含利息在内）：</t>
  </si>
  <si>
    <t>2020.06.12</t>
  </si>
  <si>
    <t>2021.11.22</t>
  </si>
  <si>
    <t>定期转活期</t>
  </si>
  <si>
    <t>2021.03.05</t>
  </si>
  <si>
    <t>2020.06.04</t>
  </si>
  <si>
    <t>2021.06.04</t>
  </si>
  <si>
    <t>2023.06.04  自动转存</t>
  </si>
  <si>
    <t>2021.06.12</t>
  </si>
  <si>
    <t>转活期160778.83</t>
  </si>
  <si>
    <t>至2021.11.22日止，定期合计（包含利息在内）：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</si>
  <si>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</si>
  <si>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</si>
  <si>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</si>
  <si>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</si>
  <si>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</si>
  <si>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</si>
  <si>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</si>
  <si>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</si>
  <si>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</si>
  <si>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</si>
  <si>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</si>
  <si>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</si>
  <si>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</si>
  <si>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</si>
  <si>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</si>
  <si>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</si>
  <si>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</si>
  <si>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</si>
  <si>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</si>
  <si>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</si>
  <si>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</si>
  <si>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</si>
  <si>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</si>
  <si>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</si>
  <si>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</si>
  <si>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</si>
  <si>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2019.02.03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</si>
  <si>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</si>
  <si>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</si>
  <si>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</si>
  <si>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</si>
  <si>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</si>
  <si>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红珠塘严时宁</t>
  </si>
  <si>
    <t>2020.10.15</t>
  </si>
  <si>
    <t>接下来每月发放1000元</t>
  </si>
  <si>
    <t>塔下丘凤珍</t>
  </si>
  <si>
    <t>2021.02.05</t>
  </si>
  <si>
    <t>分4期发放，每次5000元</t>
  </si>
  <si>
    <t>集丰张政锐</t>
  </si>
  <si>
    <t>2021.12.22</t>
  </si>
  <si>
    <t>等待求助者申请发放</t>
  </si>
  <si>
    <t>半岭张庭</t>
  </si>
  <si>
    <t>2022.01.09</t>
  </si>
  <si>
    <t>等待安排</t>
  </si>
  <si>
    <t>茅园谢燕婷</t>
  </si>
  <si>
    <t>2022.01.28</t>
  </si>
  <si>
    <t>海鸥张才民</t>
  </si>
  <si>
    <t>2022.03.24</t>
  </si>
  <si>
    <t>万安谢和旺</t>
  </si>
  <si>
    <t>塔下丘凤珍善款发放安排</t>
  </si>
  <si>
    <t>红珠塘严细辉（沈幼米）善款发放安排</t>
  </si>
  <si>
    <t>发放日期</t>
  </si>
  <si>
    <r>
      <rPr>
        <b/>
        <sz val="12"/>
        <rFont val="宋体"/>
        <charset val="134"/>
      </rPr>
      <t>一共20000</t>
    </r>
    <r>
      <rPr>
        <b/>
        <sz val="12"/>
        <rFont val="宋体"/>
        <charset val="134"/>
      </rPr>
      <t>元</t>
    </r>
  </si>
  <si>
    <t>当月结存</t>
  </si>
  <si>
    <t xml:space="preserve">第1期 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</si>
  <si>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</si>
  <si>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第2期</t>
  </si>
  <si>
    <t>2021.10.24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</si>
  <si>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</si>
  <si>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第3期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</si>
  <si>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</si>
  <si>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</si>
  <si>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第4期</t>
  </si>
  <si>
    <t>2022.04.07</t>
  </si>
  <si>
    <t>申请发放</t>
  </si>
  <si>
    <t>2018.05.29</t>
  </si>
  <si>
    <t>已发放完</t>
  </si>
  <si>
    <t>2018.09.03</t>
  </si>
  <si>
    <t>集丰村张政锐善款发放安排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</si>
  <si>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</si>
  <si>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2019.05.19</t>
  </si>
  <si>
    <t>2021.12.13</t>
  </si>
  <si>
    <t>2022.10.23</t>
  </si>
  <si>
    <t>2023.11.22</t>
  </si>
  <si>
    <t>第5期</t>
  </si>
  <si>
    <t>半岭村张庭善款发放安排</t>
  </si>
  <si>
    <t>第6期</t>
  </si>
  <si>
    <t>第7期</t>
  </si>
  <si>
    <t>2022.04.13</t>
  </si>
  <si>
    <t>2022.06.19</t>
  </si>
  <si>
    <t>茅园谢燕婷善款发放安排</t>
  </si>
  <si>
    <t>2022.02.17</t>
  </si>
  <si>
    <t>海鸥张才民善款发放安排</t>
  </si>
  <si>
    <t>2022.08.24</t>
  </si>
  <si>
    <t>2023.01.18</t>
  </si>
  <si>
    <t>2022.05.20</t>
  </si>
  <si>
    <t>2022.12.31</t>
  </si>
  <si>
    <t>万安谢和旺善款发放安排</t>
  </si>
  <si>
    <t>保管2位求助者善款合计</t>
  </si>
  <si>
    <t>红珠塘严细辉（沈幼米）</t>
  </si>
  <si>
    <t>集丰村张政锐</t>
  </si>
  <si>
    <t>保管2位求助者善款合计：</t>
  </si>
  <si>
    <t>2017—2021年埔寨镇公益会丰顺工行（公帐）收支明细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</si>
  <si>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</si>
  <si>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</si>
  <si>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</si>
  <si>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</si>
  <si>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</si>
  <si>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</si>
  <si>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</si>
  <si>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</si>
  <si>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</si>
  <si>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</si>
  <si>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</si>
  <si>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</si>
  <si>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</si>
  <si>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</si>
  <si>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</si>
  <si>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</si>
  <si>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</si>
  <si>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</si>
  <si>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</si>
  <si>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</si>
  <si>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</si>
  <si>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</si>
  <si>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</si>
  <si>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</si>
  <si>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</si>
  <si>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</si>
  <si>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</si>
  <si>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</si>
  <si>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</si>
  <si>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2018.08.01</t>
  </si>
  <si>
    <t>镇政府捐款</t>
  </si>
  <si>
    <t>2018.09.21</t>
  </si>
  <si>
    <t>2018.12.21</t>
  </si>
  <si>
    <t>2019.01.28</t>
  </si>
  <si>
    <t>民政局捐款</t>
  </si>
  <si>
    <t>2019.03.21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</si>
  <si>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</si>
  <si>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2019.06.28</t>
  </si>
  <si>
    <t>U盾年费支出</t>
  </si>
  <si>
    <t>2019.09.21</t>
  </si>
  <si>
    <t>2019.12.21</t>
  </si>
  <si>
    <t>2020.03.21</t>
  </si>
  <si>
    <t>2020.06.21</t>
  </si>
  <si>
    <t>2020.09.21</t>
  </si>
  <si>
    <t>2020.12.21</t>
  </si>
  <si>
    <t>2021.01.27</t>
  </si>
  <si>
    <t>转出到财务帐户</t>
  </si>
  <si>
    <t>2021.02.25</t>
  </si>
  <si>
    <t>工行异地汇款手续费</t>
  </si>
  <si>
    <t>2021.03.21</t>
  </si>
  <si>
    <t>2021.06.21</t>
  </si>
  <si>
    <t>2023年特困户慰问金发放登记</t>
  </si>
  <si>
    <t>身份证号码</t>
  </si>
  <si>
    <t>联系电话</t>
  </si>
  <si>
    <t>审核通过</t>
  </si>
  <si>
    <t>2023年上半年</t>
  </si>
  <si>
    <t>20223年下半年</t>
  </si>
  <si>
    <t>本人或亲属</t>
  </si>
  <si>
    <t>发放金额</t>
  </si>
  <si>
    <t>采芝</t>
  </si>
  <si>
    <t>谢和平</t>
  </si>
  <si>
    <t>441423194202013019</t>
  </si>
  <si>
    <t>2019.03.28</t>
  </si>
  <si>
    <t>埔北</t>
  </si>
  <si>
    <t>半岭</t>
  </si>
  <si>
    <t>张划发.上寨</t>
  </si>
  <si>
    <t>441423193505206411</t>
  </si>
  <si>
    <t>2019.07.12</t>
  </si>
  <si>
    <t>张义新.寨肚</t>
  </si>
  <si>
    <t>441423195501026412</t>
  </si>
  <si>
    <t>埔南</t>
  </si>
  <si>
    <t>张自味.中心</t>
  </si>
  <si>
    <t>441423195508186058</t>
  </si>
  <si>
    <t>2019.08.10</t>
  </si>
  <si>
    <t>学枫</t>
  </si>
  <si>
    <t>万安</t>
  </si>
  <si>
    <t>严礼等.油草洋</t>
  </si>
  <si>
    <t>441423194902043016</t>
  </si>
  <si>
    <t>2019.07.15</t>
  </si>
  <si>
    <t>合计金额</t>
  </si>
  <si>
    <t>2023埔寨镇公益会捐款捐物和参与拍卖排名</t>
  </si>
  <si>
    <t>排名</t>
  </si>
  <si>
    <t>捐款</t>
  </si>
  <si>
    <t>捐物</t>
  </si>
  <si>
    <t>参与拍卖</t>
  </si>
  <si>
    <t>合计</t>
  </si>
  <si>
    <t>捐款合计</t>
  </si>
  <si>
    <t>捐物合计</t>
  </si>
  <si>
    <t>参与拍卖合计</t>
  </si>
  <si>
    <t>捐款和拍卖合计</t>
  </si>
  <si>
    <t>以上如有遗漏，请联系我：微信：17507536218</t>
  </si>
  <si>
    <t>埔寨镇公益会(理事会基金）收支明细</t>
  </si>
  <si>
    <t xml:space="preserve">   收费标准：理事会成员每人100元，多捐不限。（接近用完再筹）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</si>
  <si>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</si>
  <si>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</si>
  <si>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</si>
  <si>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</si>
  <si>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</si>
  <si>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</si>
  <si>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</si>
  <si>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上年度结余：</t>
  </si>
  <si>
    <t>2023.02.23</t>
  </si>
  <si>
    <t>张无想的父亲“仙逝”礼金和花圈</t>
  </si>
  <si>
    <t>2023.02.24</t>
  </si>
  <si>
    <t>2023.04.30</t>
  </si>
  <si>
    <t>张瑞林的母亲“仙逝”礼金和花圈</t>
  </si>
  <si>
    <t>张瑞林</t>
  </si>
  <si>
    <t>张召辉</t>
  </si>
  <si>
    <t>2023.06.25</t>
  </si>
  <si>
    <t>严丽锋的父亲“仙逝”礼金和花圈</t>
  </si>
  <si>
    <t>罗雄杜</t>
  </si>
  <si>
    <t>2023.09.17</t>
  </si>
  <si>
    <t>张牡芬的母亲“仙逝”礼金和花圈</t>
  </si>
  <si>
    <t>张牡芬</t>
  </si>
  <si>
    <t>张文欣</t>
  </si>
  <si>
    <t>2023.11.24</t>
  </si>
  <si>
    <t>罗雄杜的母亲“仙逝”礼金和花圈</t>
  </si>
  <si>
    <t>张职仲</t>
  </si>
  <si>
    <t>张无想的母亲“仙逝”礼金和花圈</t>
  </si>
  <si>
    <t>张永君</t>
  </si>
  <si>
    <t>2024.01.01</t>
  </si>
  <si>
    <t>张昌宝的父亲“仙逝”礼金和花圈</t>
  </si>
  <si>
    <t>张昌宝</t>
  </si>
  <si>
    <t>丘海瑞</t>
  </si>
  <si>
    <t>谢衡生</t>
  </si>
  <si>
    <t>谢小军</t>
  </si>
  <si>
    <t>张海帆</t>
  </si>
  <si>
    <t>陈育南</t>
  </si>
  <si>
    <t>张业丰</t>
  </si>
  <si>
    <t>张世光</t>
  </si>
  <si>
    <t>张惠玲</t>
  </si>
  <si>
    <t>谢百福</t>
  </si>
  <si>
    <t>谢董华</t>
  </si>
  <si>
    <t>张昌旦</t>
  </si>
  <si>
    <t>张议千</t>
  </si>
  <si>
    <t>张小辉</t>
  </si>
  <si>
    <t>张会波</t>
  </si>
  <si>
    <t>凤书楼</t>
  </si>
  <si>
    <t>张德宁</t>
  </si>
  <si>
    <t>谢让彬</t>
  </si>
  <si>
    <t>吕建君</t>
  </si>
  <si>
    <t>张潘腾</t>
  </si>
  <si>
    <t>张海波</t>
  </si>
  <si>
    <t>张镇周</t>
  </si>
  <si>
    <t>张增光</t>
  </si>
  <si>
    <t>张志杰</t>
  </si>
  <si>
    <t>张爱欣</t>
  </si>
  <si>
    <t>张思琪</t>
  </si>
  <si>
    <t>张海燕</t>
  </si>
  <si>
    <t>谢红鲜</t>
  </si>
  <si>
    <t>张名雄</t>
  </si>
  <si>
    <t>张许民</t>
  </si>
  <si>
    <t>张伟江</t>
  </si>
  <si>
    <t>张小华</t>
  </si>
  <si>
    <t>谢利邦</t>
  </si>
  <si>
    <t>张云花</t>
  </si>
  <si>
    <t>收入总计：</t>
  </si>
  <si>
    <t>（详见本表格右边）支出总计：</t>
  </si>
  <si>
    <t>支出合计：</t>
  </si>
  <si>
    <t>理事会基金结余：</t>
  </si>
  <si>
    <t>以上如有遗漏或错误请联系我  手机/微信：17507536218</t>
  </si>
  <si>
    <t xml:space="preserve">   收费标准：理事会成员每人100元（接近用完再筹）</t>
  </si>
  <si>
    <t>2016.11.28</t>
  </si>
  <si>
    <t>张建武</t>
  </si>
  <si>
    <t>2017.02.24</t>
  </si>
  <si>
    <t>对深水张双方求助，到梅县黄塘落实情况交通费</t>
  </si>
  <si>
    <t>2018.02.09</t>
  </si>
  <si>
    <t>严利锋的外婆“仙逝”礼金和花圈</t>
  </si>
  <si>
    <t>严利锋</t>
  </si>
  <si>
    <t>2018.03.11</t>
  </si>
  <si>
    <t>严瑞民的奶奶“仙逝”礼金和花圈</t>
  </si>
  <si>
    <t>谢小军的父亲“仙逝”礼金和花圈</t>
  </si>
  <si>
    <t>2018.04.10</t>
  </si>
  <si>
    <t>对枧桥村谢和春求助，到梅县黄塘落实情况交通费</t>
  </si>
  <si>
    <t>2018.04.11</t>
  </si>
  <si>
    <t>郑微笑的奶奶“仙逝”礼金和花圈</t>
  </si>
  <si>
    <t>郑微笑</t>
  </si>
  <si>
    <t>2018.08.18</t>
  </si>
  <si>
    <t>张世光的父亲“仙逝”礼金和花圈</t>
  </si>
  <si>
    <t>2018.10.28</t>
  </si>
  <si>
    <t>谢利帮“稻田町料理学院”开业贺花篮2个</t>
  </si>
  <si>
    <t>2019.04.11</t>
  </si>
  <si>
    <t>张许民的父亲“仙逝”礼金和花圈</t>
  </si>
  <si>
    <t>2019.05.04</t>
  </si>
  <si>
    <t>张斌的父亲“仙逝”礼金和花圈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</si>
  <si>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019.08.12</t>
    </r>
  </si>
  <si>
    <t>张召辉的父亲“仙逝”礼金和花圈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</si>
  <si>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019.11.09</t>
    </r>
  </si>
  <si>
    <t>张建周的奶奶"完坟"买纸炮2盒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</si>
  <si>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019.12.09</t>
    </r>
  </si>
  <si>
    <t>张锦雄的外父“仙逝”礼金和花圈</t>
  </si>
  <si>
    <t>张锦雄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</si>
  <si>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020.01.13</t>
    </r>
  </si>
  <si>
    <t>谢天一外母“仙逝”礼金和花圈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</si>
  <si>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020.04.04</t>
    </r>
  </si>
  <si>
    <t>谢利帮的父亲“仙逝”礼金和花圈</t>
  </si>
  <si>
    <t>谢利民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</si>
  <si>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020.04.26</t>
    </r>
  </si>
  <si>
    <t>黄红的奶奶“仙逝”礼金和花圈</t>
  </si>
  <si>
    <t>黄红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</si>
  <si>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020.11.25</t>
    </r>
  </si>
  <si>
    <t>黄会森的父亲“仙逝”礼金和花圈</t>
  </si>
  <si>
    <t>2021.01.29</t>
  </si>
  <si>
    <t>严丽锋的母亲“仙逝”礼金和花圈</t>
  </si>
  <si>
    <t>2021.02.01</t>
  </si>
  <si>
    <t>张昌彪的母亲“仙逝”礼金和花圈</t>
  </si>
  <si>
    <t>2021.03.23</t>
  </si>
  <si>
    <t>张文欣的奶奶“仙逝”礼金和花圈</t>
  </si>
  <si>
    <t>2021.11.30</t>
  </si>
  <si>
    <t>张许民的奶奶“仙逝”礼金和花圈</t>
  </si>
  <si>
    <t>黄  红</t>
  </si>
  <si>
    <t>支出年终慰问活动中午飞龙岩浦梅</t>
  </si>
  <si>
    <t>2022.02.05</t>
  </si>
  <si>
    <t>谢百福的父亲“仙逝”礼金和花圈</t>
  </si>
  <si>
    <t>张海燕的父亲“仙逝”礼金和花圈</t>
  </si>
  <si>
    <t>吕绍雄</t>
  </si>
  <si>
    <t>2022.5.24</t>
  </si>
  <si>
    <t>前会长张喜强的细叔公“仙逝”礼金和花圈</t>
  </si>
  <si>
    <t>张自辉的母亲“仙逝”礼金和花圈</t>
  </si>
  <si>
    <t>张自辉</t>
  </si>
  <si>
    <t>黄会良</t>
  </si>
  <si>
    <t>2022.08.09</t>
  </si>
  <si>
    <t>谢小军的母亲“仙逝”礼金和花圈</t>
  </si>
  <si>
    <t>2022.10.06</t>
  </si>
  <si>
    <t>张永君的父亲“仙逝”礼金和花圈</t>
  </si>
  <si>
    <t>邱海瑞</t>
  </si>
  <si>
    <t>张议千的父亲“仙逝”礼金和花圈</t>
  </si>
  <si>
    <t>2023.01.09</t>
  </si>
  <si>
    <t>张建武的岳母“仙逝”礼金和花圈</t>
  </si>
  <si>
    <t>张建武的父亲“仙逝”礼金和花圈</t>
  </si>
  <si>
    <t>张建周的父亲“仙逝”礼金和花圈</t>
  </si>
  <si>
    <t>2023.02.14</t>
  </si>
  <si>
    <t>张海帆的岳母“仙逝”礼金和花圈</t>
  </si>
  <si>
    <t>张  斌</t>
  </si>
  <si>
    <t>2016.11.29</t>
  </si>
  <si>
    <t>张潘滕</t>
  </si>
  <si>
    <t>2017.02.27</t>
  </si>
  <si>
    <t>2017.02.28</t>
  </si>
  <si>
    <t>2018.02.13</t>
  </si>
  <si>
    <t>新办公室购买设备剩余7084元</t>
  </si>
  <si>
    <t>张自辉回礼</t>
  </si>
  <si>
    <t>#接龙</t>
  </si>
  <si>
    <t>埔寨镇慈善公益会理事会基金捐款接龙如下：（以下名字恕不作称呼）</t>
  </si>
  <si>
    <t>1、 张会君300元</t>
  </si>
  <si>
    <t>2、 张召辉100元</t>
  </si>
  <si>
    <t>3、 罗雄杜100元</t>
  </si>
  <si>
    <t>4、 张文欣100元</t>
  </si>
  <si>
    <t>5、 张职仲100元</t>
  </si>
  <si>
    <t>6、 张永君100元</t>
  </si>
  <si>
    <t>7、 张潘滕100元</t>
  </si>
  <si>
    <t>8、 丘绍山（海瑞）-理事-塔下 100元</t>
  </si>
  <si>
    <t>9、 黄会森『鹤子坑』 100元</t>
  </si>
  <si>
    <t>10、 谢衡生100元</t>
  </si>
  <si>
    <t>11、 谢小军100元</t>
  </si>
  <si>
    <t>12、 张海帆200元</t>
  </si>
  <si>
    <t>13、 张胜昌300元</t>
  </si>
  <si>
    <t>14、 陈育南100元</t>
  </si>
  <si>
    <t>15、 张业丰100元</t>
  </si>
  <si>
    <t>16、 张世光200元</t>
  </si>
  <si>
    <t>17、 张惠玲200元</t>
  </si>
  <si>
    <t>18、 谢百福100元</t>
  </si>
  <si>
    <t>19、 谢董华100元</t>
  </si>
  <si>
    <t>20、 张昌旦-中心村-源昌100元</t>
  </si>
  <si>
    <t>21、 张远良 100元</t>
  </si>
  <si>
    <t>22、 张议千 100元</t>
  </si>
  <si>
    <t>23、 张小辉 100元</t>
  </si>
  <si>
    <t>24、 张会波 100元</t>
  </si>
  <si>
    <t>25、 严瑞民100</t>
  </si>
  <si>
    <t>26、 凤书楼：昌宝 100</t>
  </si>
  <si>
    <t>27、 德宁 100</t>
  </si>
  <si>
    <t>28、 谢让彬 茅园 100</t>
  </si>
  <si>
    <t>29、 张静人  100</t>
  </si>
  <si>
    <t>30、 吕建君～甘山塘 100</t>
  </si>
  <si>
    <t>31、张海波100</t>
  </si>
  <si>
    <t>32.、谢海峰100</t>
  </si>
  <si>
    <t>33、 张潘腾100</t>
  </si>
  <si>
    <t>34、 张海波100元</t>
  </si>
  <si>
    <t>35、 张镇周300</t>
  </si>
  <si>
    <t>36、 张增光100</t>
  </si>
  <si>
    <t>37、 张志杰100</t>
  </si>
  <si>
    <t>38、 张爱欣100</t>
  </si>
  <si>
    <t>39、 张喜强100</t>
  </si>
  <si>
    <t>40、 张思琪100</t>
  </si>
  <si>
    <t>41、 张小波200</t>
  </si>
  <si>
    <t>42、 张海燕100</t>
  </si>
  <si>
    <t>43、 张建周300</t>
  </si>
  <si>
    <t>44、 谢红鲜100</t>
  </si>
  <si>
    <t>45、 张名雄100</t>
  </si>
  <si>
    <t>46、张许民100</t>
  </si>
  <si>
    <t>47、 张继超100</t>
  </si>
  <si>
    <t>48、 谢晓东100</t>
  </si>
  <si>
    <t>49、 邱春玲100</t>
  </si>
  <si>
    <t>50、张伟江100</t>
  </si>
  <si>
    <t>51、张斌200</t>
  </si>
  <si>
    <t>52、严丽锋100</t>
  </si>
  <si>
    <t>53、张小华100</t>
  </si>
  <si>
    <t>54、谢利邦100</t>
  </si>
  <si>
    <t>55、张建辉200</t>
  </si>
  <si>
    <t>56、张文明100</t>
  </si>
  <si>
    <t>57、张无想300</t>
  </si>
  <si>
    <t>58、张顺康100</t>
  </si>
  <si>
    <t>59、张云花100</t>
  </si>
  <si>
    <t>捐款直接转账财务（陈育南）收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</si>
</sst>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72">
    <font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FF0000"/>
      <name val="宋体"/>
      <charset val="134"/>
    </font>
    <font>
      <b/>
      <sz val="11"/>
      <name val="宋体"/>
      <charset val="134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6"/>
      <color rgb="FF00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sz val="12"/>
      <color indexed="10"/>
      <name val="宋体"/>
      <charset val="134"/>
    </font>
    <font>
      <b/>
      <sz val="2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rgb="FFFF0000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i/>
      <sz val="16"/>
      <color rgb="FFFF0000"/>
      <name val="宋体"/>
      <charset val="134"/>
    </font>
    <font>
      <b/>
      <sz val="26"/>
      <color rgb="FFFF0000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2"/>
      <color indexed="10"/>
      <name val="宋体"/>
      <charset val="134"/>
    </font>
    <font>
      <b/>
      <i/>
      <sz val="16"/>
      <color rgb="FF000000"/>
      <name val="宋体"/>
      <charset val="134"/>
    </font>
    <font>
      <b/>
      <sz val="12"/>
      <color theme="1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4"/>
      <color rgb="FF0000FF"/>
      <name val="宋体"/>
      <charset val="134"/>
    </font>
    <font>
      <b/>
      <sz val="12"/>
      <color rgb="FF0000FF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25" borderId="8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5" applyNumberFormat="0" applyFill="0" applyAlignment="0" applyProtection="0">
      <alignment vertical="center"/>
    </xf>
    <xf numFmtId="0" fontId="59" fillId="0" borderId="85" applyNumberFormat="0" applyFill="0" applyAlignment="0" applyProtection="0">
      <alignment vertical="center"/>
    </xf>
    <xf numFmtId="0" fontId="60" fillId="0" borderId="8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26" borderId="87" applyNumberFormat="0" applyAlignment="0" applyProtection="0">
      <alignment vertical="center"/>
    </xf>
    <xf numFmtId="0" fontId="62" fillId="27" borderId="88" applyNumberFormat="0" applyAlignment="0" applyProtection="0">
      <alignment vertical="center"/>
    </xf>
    <xf numFmtId="0" fontId="63" fillId="27" borderId="87" applyNumberFormat="0" applyAlignment="0" applyProtection="0">
      <alignment vertical="center"/>
    </xf>
    <xf numFmtId="0" fontId="64" fillId="28" borderId="89" applyNumberFormat="0" applyAlignment="0" applyProtection="0">
      <alignment vertical="center"/>
    </xf>
    <xf numFmtId="0" fontId="65" fillId="0" borderId="90" applyNumberFormat="0" applyFill="0" applyAlignment="0" applyProtection="0">
      <alignment vertical="center"/>
    </xf>
    <xf numFmtId="0" fontId="66" fillId="0" borderId="91" applyNumberFormat="0" applyFill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11" fillId="0" borderId="0">
      <protection locked="0"/>
    </xf>
    <xf numFmtId="0" fontId="2" fillId="0" borderId="0">
      <protection locked="0"/>
    </xf>
  </cellStyleXfs>
  <cellXfs count="6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5" xfId="49" applyFont="1" applyFill="1" applyBorder="1" applyAlignment="1" applyProtection="1">
      <alignment horizontal="center" vertical="center"/>
    </xf>
    <xf numFmtId="49" fontId="8" fillId="2" borderId="6" xfId="49" applyNumberFormat="1" applyFont="1" applyFill="1" applyBorder="1" applyAlignment="1" applyProtection="1">
      <alignment horizontal="center" vertical="center"/>
    </xf>
    <xf numFmtId="0" fontId="8" fillId="2" borderId="6" xfId="49" applyFont="1" applyFill="1" applyBorder="1" applyAlignment="1" applyProtection="1">
      <alignment horizontal="center" vertical="center"/>
    </xf>
    <xf numFmtId="176" fontId="8" fillId="2" borderId="7" xfId="49" applyNumberFormat="1" applyFont="1" applyFill="1" applyBorder="1" applyAlignment="1" applyProtection="1">
      <alignment horizontal="center" vertical="center"/>
    </xf>
    <xf numFmtId="49" fontId="8" fillId="3" borderId="6" xfId="49" applyNumberFormat="1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76" fontId="9" fillId="3" borderId="6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4" borderId="7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176" fontId="11" fillId="4" borderId="6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8" fillId="4" borderId="5" xfId="49" applyFont="1" applyFill="1" applyBorder="1" applyAlignment="1" applyProtection="1">
      <alignment horizontal="center" vertical="center"/>
    </xf>
    <xf numFmtId="49" fontId="8" fillId="4" borderId="6" xfId="49" applyNumberFormat="1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76" fontId="12" fillId="4" borderId="6" xfId="0" applyNumberFormat="1" applyFont="1" applyFill="1" applyBorder="1">
      <alignment vertical="center"/>
    </xf>
    <xf numFmtId="0" fontId="10" fillId="4" borderId="6" xfId="0" applyFont="1" applyFill="1" applyBorder="1" applyAlignment="1">
      <alignment horizontal="center" vertical="center"/>
    </xf>
    <xf numFmtId="176" fontId="10" fillId="4" borderId="6" xfId="0" applyNumberFormat="1" applyFont="1" applyFill="1" applyBorder="1">
      <alignment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6" borderId="6" xfId="0" applyFont="1" applyFill="1" applyBorder="1" applyAlignment="1">
      <alignment horizontal="right" vertical="center"/>
    </xf>
    <xf numFmtId="176" fontId="13" fillId="6" borderId="7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76" fontId="10" fillId="6" borderId="6" xfId="0" applyNumberFormat="1" applyFont="1" applyFill="1" applyBorder="1">
      <alignment vertical="center"/>
    </xf>
    <xf numFmtId="0" fontId="8" fillId="6" borderId="8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right" vertical="center"/>
    </xf>
    <xf numFmtId="176" fontId="13" fillId="6" borderId="6" xfId="0" applyNumberFormat="1" applyFont="1" applyFill="1" applyBorder="1">
      <alignment vertical="center"/>
    </xf>
    <xf numFmtId="0" fontId="14" fillId="6" borderId="10" xfId="0" applyFont="1" applyFill="1" applyBorder="1" applyAlignment="1">
      <alignment horizontal="right" vertical="center" wrapText="1"/>
    </xf>
    <xf numFmtId="0" fontId="14" fillId="6" borderId="11" xfId="0" applyFont="1" applyFill="1" applyBorder="1" applyAlignment="1">
      <alignment horizontal="right" vertical="center" wrapText="1"/>
    </xf>
    <xf numFmtId="0" fontId="14" fillId="6" borderId="12" xfId="0" applyFont="1" applyFill="1" applyBorder="1" applyAlignment="1">
      <alignment horizontal="right" vertical="center" wrapText="1"/>
    </xf>
    <xf numFmtId="176" fontId="15" fillId="6" borderId="13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176" fontId="2" fillId="6" borderId="15" xfId="0" applyNumberFormat="1" applyFont="1" applyFill="1" applyBorder="1">
      <alignment vertical="center"/>
    </xf>
    <xf numFmtId="0" fontId="8" fillId="3" borderId="7" xfId="49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8" fillId="4" borderId="7" xfId="49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2" borderId="9" xfId="49" applyFont="1" applyFill="1" applyBorder="1" applyAlignment="1" applyProtection="1">
      <alignment horizontal="center" vertical="center"/>
    </xf>
    <xf numFmtId="0" fontId="8" fillId="5" borderId="5" xfId="49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1" fillId="5" borderId="9" xfId="49" applyFill="1" applyBorder="1" applyAlignment="1" applyProtection="1">
      <alignment horizontal="center" vertical="center"/>
    </xf>
    <xf numFmtId="49" fontId="11" fillId="5" borderId="6" xfId="49" applyNumberFormat="1" applyFill="1" applyBorder="1" applyAlignment="1" applyProtection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8" fillId="4" borderId="9" xfId="49" applyFont="1" applyFill="1" applyBorder="1" applyAlignment="1" applyProtection="1">
      <alignment horizontal="center" vertical="center"/>
    </xf>
    <xf numFmtId="49" fontId="16" fillId="4" borderId="6" xfId="49" applyNumberFormat="1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76" fontId="12" fillId="4" borderId="6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5" borderId="7" xfId="49" applyFill="1" applyBorder="1" applyAlignment="1" applyProtection="1">
      <alignment horizontal="center" vertical="center"/>
    </xf>
    <xf numFmtId="0" fontId="16" fillId="4" borderId="7" xfId="49" applyFont="1" applyFill="1" applyBorder="1" applyAlignment="1" applyProtection="1">
      <alignment horizontal="center" vertical="center"/>
    </xf>
    <xf numFmtId="0" fontId="9" fillId="0" borderId="6" xfId="0" applyFont="1" applyBorder="1">
      <alignment vertical="center"/>
    </xf>
    <xf numFmtId="0" fontId="9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176" fontId="18" fillId="0" borderId="6" xfId="0" applyNumberFormat="1" applyFont="1" applyBorder="1" applyAlignment="1">
      <alignment horizontal="center" vertical="center"/>
    </xf>
    <xf numFmtId="0" fontId="11" fillId="0" borderId="6" xfId="50" applyFont="1" applyBorder="1" applyAlignment="1" applyProtection="1">
      <alignment horizontal="center" vertical="center" wrapText="1"/>
    </xf>
    <xf numFmtId="176" fontId="19" fillId="0" borderId="6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0" fontId="11" fillId="0" borderId="6" xfId="50" applyFont="1" applyBorder="1" applyAlignment="1" applyProtection="1">
      <alignment horizontal="center" vertical="center"/>
    </xf>
    <xf numFmtId="176" fontId="20" fillId="5" borderId="6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1" fillId="0" borderId="6" xfId="50" applyNumberFormat="1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18" xfId="0" applyBorder="1">
      <alignment vertical="center"/>
    </xf>
    <xf numFmtId="0" fontId="11" fillId="5" borderId="6" xfId="5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176" fontId="5" fillId="3" borderId="30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176" fontId="23" fillId="7" borderId="34" xfId="0" applyNumberFormat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40" xfId="0" applyNumberFormat="1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7" borderId="39" xfId="0" applyFont="1" applyFill="1" applyBorder="1" applyAlignment="1">
      <alignment horizontal="center" vertical="center"/>
    </xf>
    <xf numFmtId="176" fontId="23" fillId="7" borderId="6" xfId="0" applyNumberFormat="1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6" fontId="23" fillId="7" borderId="18" xfId="0" applyNumberFormat="1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44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176" fontId="23" fillId="7" borderId="13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76" fontId="23" fillId="7" borderId="47" xfId="0" applyNumberFormat="1" applyFont="1" applyFill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176" fontId="23" fillId="7" borderId="7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176" fontId="23" fillId="8" borderId="7" xfId="0" applyNumberFormat="1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176" fontId="23" fillId="8" borderId="13" xfId="0" applyNumberFormat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176" fontId="23" fillId="8" borderId="4" xfId="0" applyNumberFormat="1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176" fontId="10" fillId="8" borderId="4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13" fillId="0" borderId="52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76" fontId="5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49" fontId="26" fillId="5" borderId="0" xfId="0" applyNumberFormat="1" applyFont="1" applyFill="1" applyAlignment="1">
      <alignment horizontal="center" vertical="center"/>
    </xf>
    <xf numFmtId="176" fontId="26" fillId="5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76" fontId="7" fillId="5" borderId="0" xfId="0" applyNumberFormat="1" applyFont="1" applyFill="1" applyAlignment="1">
      <alignment horizontal="center" vertical="center"/>
    </xf>
    <xf numFmtId="0" fontId="2" fillId="5" borderId="0" xfId="0" applyFont="1" applyFill="1">
      <alignment vertical="center"/>
    </xf>
    <xf numFmtId="176" fontId="2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25" fillId="0" borderId="0" xfId="0" applyFont="1">
      <alignment vertical="center"/>
    </xf>
    <xf numFmtId="176" fontId="23" fillId="7" borderId="4" xfId="0" applyNumberFormat="1" applyFont="1" applyFill="1" applyBorder="1" applyAlignment="1">
      <alignment horizontal="center" vertical="center"/>
    </xf>
    <xf numFmtId="176" fontId="23" fillId="7" borderId="53" xfId="0" applyNumberFormat="1" applyFont="1" applyFill="1" applyBorder="1" applyAlignment="1">
      <alignment horizontal="center" vertical="center"/>
    </xf>
    <xf numFmtId="176" fontId="23" fillId="7" borderId="54" xfId="0" applyNumberFormat="1" applyFont="1" applyFill="1" applyBorder="1" applyAlignment="1">
      <alignment horizontal="center" vertical="center"/>
    </xf>
    <xf numFmtId="176" fontId="23" fillId="7" borderId="55" xfId="0" applyNumberFormat="1" applyFont="1" applyFill="1" applyBorder="1" applyAlignment="1">
      <alignment horizontal="center" vertical="center"/>
    </xf>
    <xf numFmtId="176" fontId="10" fillId="7" borderId="4" xfId="0" applyNumberFormat="1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/>
    </xf>
    <xf numFmtId="0" fontId="25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176" fontId="22" fillId="5" borderId="0" xfId="0" applyNumberFormat="1" applyFont="1" applyFill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9" fillId="3" borderId="32" xfId="50" applyFont="1" applyFill="1" applyBorder="1" applyAlignment="1" applyProtection="1">
      <alignment horizontal="center" vertical="center"/>
    </xf>
    <xf numFmtId="0" fontId="9" fillId="3" borderId="3" xfId="50" applyFont="1" applyFill="1" applyBorder="1" applyAlignment="1" applyProtection="1">
      <alignment horizontal="center" vertical="center"/>
    </xf>
    <xf numFmtId="0" fontId="9" fillId="3" borderId="3" xfId="50" applyFont="1" applyFill="1" applyBorder="1" applyAlignment="1" applyProtection="1">
      <alignment horizontal="center" vertical="center" wrapText="1"/>
    </xf>
    <xf numFmtId="0" fontId="9" fillId="3" borderId="17" xfId="50" applyFont="1" applyFill="1" applyBorder="1" applyAlignment="1" applyProtection="1">
      <alignment horizontal="center" vertical="center" wrapText="1"/>
    </xf>
    <xf numFmtId="0" fontId="9" fillId="3" borderId="4" xfId="5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1" fillId="4" borderId="9" xfId="50" applyFont="1" applyFill="1" applyBorder="1" applyAlignment="1" applyProtection="1">
      <alignment horizontal="center" vertical="center"/>
    </xf>
    <xf numFmtId="0" fontId="11" fillId="4" borderId="6" xfId="50" applyFont="1" applyFill="1" applyBorder="1" applyAlignment="1" applyProtection="1">
      <alignment horizontal="center" vertical="center" wrapText="1"/>
    </xf>
    <xf numFmtId="176" fontId="11" fillId="4" borderId="6" xfId="50" applyNumberFormat="1" applyFont="1" applyFill="1" applyBorder="1" applyAlignment="1" applyProtection="1">
      <alignment horizontal="center" vertical="center" wrapText="1"/>
    </xf>
    <xf numFmtId="176" fontId="11" fillId="4" borderId="7" xfId="50" applyNumberFormat="1" applyFont="1" applyFill="1" applyBorder="1" applyAlignment="1" applyProtection="1">
      <alignment horizontal="center" vertical="center" wrapText="1"/>
    </xf>
    <xf numFmtId="0" fontId="11" fillId="4" borderId="8" xfId="50" applyFont="1" applyFill="1" applyBorder="1" applyAlignment="1" applyProtection="1">
      <alignment horizontal="center" vertical="center" wrapText="1"/>
    </xf>
    <xf numFmtId="0" fontId="11" fillId="4" borderId="46" xfId="50" applyFont="1" applyFill="1" applyBorder="1" applyAlignment="1" applyProtection="1">
      <alignment horizontal="center" vertical="center"/>
    </xf>
    <xf numFmtId="176" fontId="2" fillId="4" borderId="6" xfId="0" applyNumberFormat="1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8" fillId="0" borderId="20" xfId="50" applyFont="1" applyBorder="1" applyAlignment="1" applyProtection="1">
      <alignment horizontal="center" vertical="center"/>
    </xf>
    <xf numFmtId="0" fontId="21" fillId="0" borderId="16" xfId="50" applyFont="1" applyBorder="1" applyAlignment="1" applyProtection="1">
      <alignment horizontal="center" vertical="center"/>
    </xf>
    <xf numFmtId="0" fontId="21" fillId="0" borderId="56" xfId="50" applyFont="1" applyBorder="1" applyAlignment="1" applyProtection="1">
      <alignment horizontal="center" vertical="center"/>
    </xf>
    <xf numFmtId="0" fontId="21" fillId="0" borderId="0" xfId="50" applyFont="1" applyAlignment="1" applyProtection="1">
      <alignment horizontal="center" vertical="center"/>
    </xf>
    <xf numFmtId="0" fontId="29" fillId="0" borderId="0" xfId="50" applyFont="1" applyAlignment="1" applyProtection="1">
      <alignment horizontal="center" vertical="center"/>
    </xf>
    <xf numFmtId="0" fontId="9" fillId="0" borderId="0" xfId="50" applyFont="1" applyAlignment="1" applyProtection="1">
      <alignment vertical="center"/>
    </xf>
    <xf numFmtId="49" fontId="30" fillId="0" borderId="0" xfId="50" applyNumberFormat="1" applyFont="1" applyAlignment="1" applyProtection="1">
      <alignment horizontal="center" vertical="center"/>
    </xf>
    <xf numFmtId="0" fontId="2" fillId="0" borderId="0" xfId="50" applyAlignment="1" applyProtection="1">
      <alignment horizontal="center" vertical="center"/>
    </xf>
    <xf numFmtId="0" fontId="31" fillId="9" borderId="2" xfId="50" applyFont="1" applyFill="1" applyBorder="1" applyAlignment="1" applyProtection="1">
      <alignment horizontal="center" vertical="center"/>
    </xf>
    <xf numFmtId="49" fontId="9" fillId="9" borderId="3" xfId="50" applyNumberFormat="1" applyFont="1" applyFill="1" applyBorder="1" applyAlignment="1" applyProtection="1">
      <alignment horizontal="center" vertical="center"/>
    </xf>
    <xf numFmtId="0" fontId="9" fillId="9" borderId="3" xfId="50" applyFont="1" applyFill="1" applyBorder="1" applyAlignment="1" applyProtection="1">
      <alignment horizontal="center" vertical="center"/>
    </xf>
    <xf numFmtId="0" fontId="9" fillId="9" borderId="3" xfId="50" applyFont="1" applyFill="1" applyBorder="1" applyAlignment="1" applyProtection="1">
      <alignment horizontal="center" vertical="center" wrapText="1"/>
    </xf>
    <xf numFmtId="0" fontId="9" fillId="9" borderId="57" xfId="50" applyFont="1" applyFill="1" applyBorder="1" applyAlignment="1" applyProtection="1">
      <alignment horizontal="center" vertical="center"/>
    </xf>
    <xf numFmtId="0" fontId="2" fillId="0" borderId="5" xfId="50" applyBorder="1" applyAlignment="1" applyProtection="1">
      <alignment horizontal="center" vertical="center"/>
    </xf>
    <xf numFmtId="49" fontId="0" fillId="0" borderId="6" xfId="50" applyNumberFormat="1" applyFont="1" applyBorder="1" applyAlignment="1" applyProtection="1">
      <alignment horizontal="center" vertical="center"/>
    </xf>
    <xf numFmtId="176" fontId="0" fillId="0" borderId="6" xfId="50" applyNumberFormat="1" applyFont="1" applyBorder="1" applyAlignment="1" applyProtection="1">
      <alignment horizontal="center" vertical="center"/>
    </xf>
    <xf numFmtId="0" fontId="0" fillId="0" borderId="8" xfId="50" applyFont="1" applyBorder="1" applyAlignment="1" applyProtection="1">
      <alignment horizontal="center" vertical="center"/>
    </xf>
    <xf numFmtId="0" fontId="0" fillId="0" borderId="6" xfId="50" applyFont="1" applyBorder="1" applyAlignment="1" applyProtection="1">
      <alignment horizontal="left" vertical="center"/>
    </xf>
    <xf numFmtId="49" fontId="11" fillId="4" borderId="6" xfId="50" applyNumberFormat="1" applyFont="1" applyFill="1" applyBorder="1" applyAlignment="1" applyProtection="1">
      <alignment horizontal="center" vertical="center" wrapText="1"/>
    </xf>
    <xf numFmtId="176" fontId="2" fillId="0" borderId="6" xfId="50" applyNumberFormat="1" applyBorder="1" applyAlignment="1" applyProtection="1">
      <alignment horizontal="center" vertical="center"/>
    </xf>
    <xf numFmtId="176" fontId="2" fillId="0" borderId="6" xfId="50" applyNumberFormat="1" applyBorder="1" applyAlignment="1" applyProtection="1">
      <alignment horizontal="left" vertical="center"/>
    </xf>
    <xf numFmtId="0" fontId="2" fillId="0" borderId="8" xfId="50" applyBorder="1" applyAlignment="1" applyProtection="1">
      <alignment horizontal="center" vertical="center"/>
    </xf>
    <xf numFmtId="49" fontId="11" fillId="4" borderId="8" xfId="50" applyNumberFormat="1" applyFont="1" applyFill="1" applyBorder="1" applyAlignment="1" applyProtection="1">
      <alignment horizontal="left" vertical="center" wrapText="1"/>
    </xf>
    <xf numFmtId="0" fontId="2" fillId="0" borderId="6" xfId="50" applyBorder="1" applyAlignment="1" applyProtection="1">
      <alignment horizontal="center" vertical="center"/>
    </xf>
    <xf numFmtId="0" fontId="2" fillId="0" borderId="6" xfId="50" applyBorder="1" applyAlignment="1" applyProtection="1">
      <alignment horizontal="left" vertical="center"/>
    </xf>
    <xf numFmtId="176" fontId="2" fillId="0" borderId="6" xfId="50" applyNumberFormat="1" applyBorder="1" applyAlignment="1" applyProtection="1">
      <alignment vertical="center"/>
    </xf>
    <xf numFmtId="0" fontId="2" fillId="0" borderId="8" xfId="50" applyBorder="1" applyAlignment="1" applyProtection="1">
      <alignment horizontal="left" vertical="center"/>
    </xf>
    <xf numFmtId="0" fontId="2" fillId="0" borderId="6" xfId="50" applyFont="1" applyBorder="1" applyAlignment="1" applyProtection="1">
      <alignment horizontal="center" vertical="center"/>
    </xf>
    <xf numFmtId="176" fontId="2" fillId="0" borderId="6" xfId="50" applyNumberFormat="1" applyFont="1" applyBorder="1" applyAlignment="1" applyProtection="1">
      <alignment horizontal="center" vertical="center"/>
    </xf>
    <xf numFmtId="0" fontId="2" fillId="0" borderId="8" xfId="50" applyFont="1" applyBorder="1" applyAlignment="1" applyProtection="1">
      <alignment horizontal="left" vertical="center"/>
    </xf>
    <xf numFmtId="0" fontId="2" fillId="0" borderId="14" xfId="50" applyBorder="1" applyAlignment="1" applyProtection="1">
      <alignment horizontal="center" vertical="center"/>
    </xf>
    <xf numFmtId="0" fontId="2" fillId="0" borderId="15" xfId="50" applyBorder="1" applyAlignment="1" applyProtection="1">
      <alignment horizontal="center" vertical="center"/>
    </xf>
    <xf numFmtId="176" fontId="2" fillId="0" borderId="15" xfId="50" applyNumberFormat="1" applyBorder="1" applyAlignment="1" applyProtection="1">
      <alignment vertical="center"/>
    </xf>
    <xf numFmtId="176" fontId="2" fillId="0" borderId="15" xfId="50" applyNumberFormat="1" applyBorder="1" applyAlignment="1" applyProtection="1">
      <alignment horizontal="center" vertical="center"/>
    </xf>
    <xf numFmtId="0" fontId="2" fillId="0" borderId="47" xfId="50" applyBorder="1" applyAlignment="1" applyProtection="1">
      <alignment horizontal="left" vertical="center"/>
    </xf>
    <xf numFmtId="176" fontId="2" fillId="0" borderId="0" xfId="50" applyNumberFormat="1" applyAlignment="1" applyProtection="1">
      <alignment vertical="center"/>
    </xf>
    <xf numFmtId="176" fontId="2" fillId="0" borderId="0" xfId="50" applyNumberFormat="1" applyAlignment="1" applyProtection="1">
      <alignment horizontal="center" vertical="center"/>
    </xf>
    <xf numFmtId="176" fontId="2" fillId="5" borderId="0" xfId="50" applyNumberFormat="1" applyFill="1" applyAlignment="1" applyProtection="1">
      <alignment vertical="center"/>
    </xf>
    <xf numFmtId="0" fontId="2" fillId="0" borderId="0" xfId="50" applyAlignment="1" applyProtection="1">
      <alignment horizontal="left" vertical="center"/>
    </xf>
    <xf numFmtId="0" fontId="22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13" fillId="10" borderId="2" xfId="0" applyFont="1" applyFill="1" applyBorder="1" applyAlignment="1">
      <alignment horizontal="center" vertical="center"/>
    </xf>
    <xf numFmtId="49" fontId="32" fillId="10" borderId="3" xfId="0" applyNumberFormat="1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3" fillId="10" borderId="58" xfId="0" applyFont="1" applyFill="1" applyBorder="1" applyAlignment="1">
      <alignment horizontal="center" vertical="center"/>
    </xf>
    <xf numFmtId="176" fontId="22" fillId="10" borderId="3" xfId="0" applyNumberFormat="1" applyFon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1" fillId="0" borderId="59" xfId="0" applyNumberFormat="1" applyFont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33" fillId="0" borderId="25" xfId="50" applyNumberFormat="1" applyFont="1" applyBorder="1" applyAlignment="1" applyProtection="1">
      <alignment horizontal="center" vertical="center"/>
    </xf>
    <xf numFmtId="176" fontId="33" fillId="0" borderId="23" xfId="50" applyNumberFormat="1" applyFont="1" applyBorder="1" applyAlignment="1" applyProtection="1">
      <alignment horizontal="center" vertical="center"/>
    </xf>
    <xf numFmtId="176" fontId="33" fillId="0" borderId="24" xfId="50" applyNumberFormat="1" applyFont="1" applyBorder="1" applyAlignment="1" applyProtection="1">
      <alignment horizontal="center" vertical="center"/>
    </xf>
    <xf numFmtId="176" fontId="33" fillId="5" borderId="0" xfId="50" applyNumberFormat="1" applyFont="1" applyFill="1" applyAlignment="1" applyProtection="1">
      <alignment horizontal="center" vertical="center"/>
    </xf>
    <xf numFmtId="49" fontId="22" fillId="5" borderId="16" xfId="0" applyNumberFormat="1" applyFont="1" applyFill="1" applyBorder="1" applyAlignment="1">
      <alignment horizontal="center" vertical="center"/>
    </xf>
    <xf numFmtId="49" fontId="22" fillId="5" borderId="0" xfId="0" applyNumberFormat="1" applyFont="1" applyFill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49" fontId="32" fillId="11" borderId="3" xfId="0" applyNumberFormat="1" applyFont="1" applyFill="1" applyBorder="1" applyAlignment="1">
      <alignment horizontal="center" vertical="center"/>
    </xf>
    <xf numFmtId="176" fontId="15" fillId="11" borderId="3" xfId="50" applyNumberFormat="1" applyFont="1" applyFill="1" applyBorder="1" applyAlignment="1" applyProtection="1">
      <alignment vertical="center"/>
    </xf>
    <xf numFmtId="0" fontId="32" fillId="11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3" fontId="10" fillId="5" borderId="0" xfId="0" applyNumberFormat="1" applyFont="1" applyFill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7" fillId="5" borderId="0" xfId="0" applyNumberFormat="1" applyFont="1" applyFill="1">
      <alignment vertical="center"/>
    </xf>
    <xf numFmtId="0" fontId="2" fillId="0" borderId="5" xfId="50" applyBorder="1" applyAlignment="1" applyProtection="1">
      <alignment horizontal="left" vertical="center"/>
    </xf>
    <xf numFmtId="0" fontId="5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2" fillId="0" borderId="14" xfId="50" applyBorder="1" applyAlignment="1" applyProtection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10" fillId="0" borderId="0" xfId="50" applyFont="1" applyAlignment="1" applyProtection="1">
      <alignment vertical="center"/>
    </xf>
    <xf numFmtId="176" fontId="13" fillId="0" borderId="0" xfId="0" applyNumberFormat="1" applyFont="1">
      <alignment vertical="center"/>
    </xf>
    <xf numFmtId="0" fontId="13" fillId="5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5" xfId="0" applyFont="1" applyBorder="1">
      <alignment vertical="center"/>
    </xf>
    <xf numFmtId="176" fontId="11" fillId="0" borderId="15" xfId="0" applyNumberFormat="1" applyFont="1" applyBorder="1">
      <alignment vertical="center"/>
    </xf>
    <xf numFmtId="176" fontId="10" fillId="0" borderId="13" xfId="0" applyNumberFormat="1" applyFont="1" applyBorder="1" applyAlignment="1">
      <alignment horizontal="center" vertical="center"/>
    </xf>
    <xf numFmtId="0" fontId="22" fillId="5" borderId="0" xfId="0" applyFont="1" applyFill="1">
      <alignment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176" fontId="35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76" fontId="11" fillId="5" borderId="0" xfId="0" applyNumberFormat="1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76" fontId="35" fillId="5" borderId="59" xfId="50" applyNumberFormat="1" applyFont="1" applyFill="1" applyBorder="1" applyAlignment="1" applyProtection="1">
      <alignment horizontal="center" vertical="center"/>
    </xf>
    <xf numFmtId="176" fontId="35" fillId="5" borderId="46" xfId="50" applyNumberFormat="1" applyFont="1" applyFill="1" applyBorder="1" applyAlignment="1" applyProtection="1">
      <alignment horizontal="center" vertical="center"/>
    </xf>
    <xf numFmtId="49" fontId="35" fillId="5" borderId="59" xfId="0" applyNumberFormat="1" applyFont="1" applyFill="1" applyBorder="1" applyAlignment="1">
      <alignment horizontal="center" vertical="center"/>
    </xf>
    <xf numFmtId="49" fontId="35" fillId="5" borderId="46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33" fillId="5" borderId="0" xfId="50" applyNumberFormat="1" applyFont="1" applyFill="1" applyAlignment="1" applyProtection="1">
      <alignment vertical="center"/>
    </xf>
    <xf numFmtId="0" fontId="2" fillId="9" borderId="4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49" fontId="11" fillId="4" borderId="46" xfId="50" applyNumberFormat="1" applyFont="1" applyFill="1" applyBorder="1" applyAlignment="1" applyProtection="1">
      <alignment horizontal="left" vertical="center" wrapText="1"/>
    </xf>
    <xf numFmtId="49" fontId="11" fillId="4" borderId="9" xfId="50" applyNumberFormat="1" applyFont="1" applyFill="1" applyBorder="1" applyAlignment="1" applyProtection="1">
      <alignment horizontal="left" vertical="center" wrapText="1"/>
    </xf>
    <xf numFmtId="0" fontId="2" fillId="0" borderId="46" xfId="50" applyBorder="1" applyAlignment="1" applyProtection="1">
      <alignment horizontal="left" vertical="center"/>
    </xf>
    <xf numFmtId="0" fontId="2" fillId="0" borderId="9" xfId="50" applyBorder="1" applyAlignment="1" applyProtection="1">
      <alignment horizontal="left" vertical="center"/>
    </xf>
    <xf numFmtId="0" fontId="2" fillId="0" borderId="46" xfId="50" applyFont="1" applyBorder="1" applyAlignment="1" applyProtection="1">
      <alignment horizontal="left" vertical="center"/>
    </xf>
    <xf numFmtId="0" fontId="2" fillId="0" borderId="9" xfId="50" applyFont="1" applyBorder="1" applyAlignment="1" applyProtection="1">
      <alignment horizontal="left" vertical="center"/>
    </xf>
    <xf numFmtId="0" fontId="2" fillId="0" borderId="11" xfId="50" applyBorder="1" applyAlignment="1" applyProtection="1">
      <alignment horizontal="left" vertical="center"/>
    </xf>
    <xf numFmtId="0" fontId="2" fillId="0" borderId="12" xfId="50" applyBorder="1" applyAlignment="1" applyProtection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176" fontId="22" fillId="10" borderId="4" xfId="0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76" fontId="35" fillId="5" borderId="9" xfId="50" applyNumberFormat="1" applyFont="1" applyFill="1" applyBorder="1" applyAlignment="1" applyProtection="1">
      <alignment horizontal="center" vertical="center"/>
    </xf>
    <xf numFmtId="176" fontId="0" fillId="0" borderId="7" xfId="0" applyNumberFormat="1" applyBorder="1">
      <alignment vertical="center"/>
    </xf>
    <xf numFmtId="49" fontId="35" fillId="5" borderId="9" xfId="0" applyNumberFormat="1" applyFont="1" applyFill="1" applyBorder="1" applyAlignment="1">
      <alignment horizontal="center" vertical="center"/>
    </xf>
    <xf numFmtId="176" fontId="11" fillId="5" borderId="7" xfId="0" applyNumberFormat="1" applyFont="1" applyFill="1" applyBorder="1" applyAlignment="1">
      <alignment horizontal="center" vertical="center"/>
    </xf>
    <xf numFmtId="176" fontId="11" fillId="5" borderId="13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20" xfId="50" applyFont="1" applyBorder="1" applyAlignment="1" applyProtection="1">
      <alignment horizontal="center" vertical="center"/>
    </xf>
    <xf numFmtId="0" fontId="38" fillId="0" borderId="16" xfId="50" applyFont="1" applyBorder="1" applyAlignment="1" applyProtection="1">
      <alignment horizontal="center" vertical="center"/>
    </xf>
    <xf numFmtId="0" fontId="38" fillId="0" borderId="56" xfId="50" applyFont="1" applyBorder="1" applyAlignment="1" applyProtection="1">
      <alignment horizontal="center" vertical="center"/>
    </xf>
    <xf numFmtId="0" fontId="38" fillId="0" borderId="0" xfId="50" applyFont="1" applyAlignment="1" applyProtection="1">
      <alignment horizontal="center" vertical="center"/>
    </xf>
    <xf numFmtId="0" fontId="26" fillId="5" borderId="56" xfId="50" applyFont="1" applyFill="1" applyBorder="1" applyAlignment="1" applyProtection="1">
      <alignment horizontal="center" vertical="center"/>
    </xf>
    <xf numFmtId="0" fontId="15" fillId="0" borderId="0" xfId="50" applyFont="1" applyAlignment="1" applyProtection="1">
      <alignment horizontal="left" vertical="center"/>
    </xf>
    <xf numFmtId="0" fontId="39" fillId="0" borderId="1" xfId="50" applyFont="1" applyBorder="1" applyAlignment="1" applyProtection="1">
      <alignment horizontal="left" vertical="center"/>
    </xf>
    <xf numFmtId="0" fontId="9" fillId="3" borderId="2" xfId="50" applyFont="1" applyFill="1" applyBorder="1" applyAlignment="1" applyProtection="1">
      <alignment horizontal="center" vertical="center"/>
    </xf>
    <xf numFmtId="49" fontId="9" fillId="3" borderId="3" xfId="49" applyNumberFormat="1" applyFont="1" applyFill="1" applyBorder="1" applyAlignment="1" applyProtection="1">
      <alignment horizontal="center" vertical="center"/>
    </xf>
    <xf numFmtId="176" fontId="9" fillId="3" borderId="3" xfId="50" applyNumberFormat="1" applyFont="1" applyFill="1" applyBorder="1" applyAlignment="1" applyProtection="1">
      <alignment horizontal="center" vertical="center"/>
    </xf>
    <xf numFmtId="0" fontId="9" fillId="5" borderId="36" xfId="50" applyFont="1" applyFill="1" applyBorder="1" applyAlignment="1" applyProtection="1">
      <alignment horizontal="center" vertical="center"/>
    </xf>
    <xf numFmtId="0" fontId="5" fillId="5" borderId="8" xfId="50" applyFont="1" applyFill="1" applyBorder="1" applyAlignment="1" applyProtection="1">
      <alignment horizontal="center" vertical="center"/>
    </xf>
    <xf numFmtId="0" fontId="5" fillId="5" borderId="46" xfId="50" applyFont="1" applyFill="1" applyBorder="1" applyAlignment="1" applyProtection="1">
      <alignment horizontal="center" vertical="center"/>
    </xf>
    <xf numFmtId="0" fontId="5" fillId="5" borderId="9" xfId="50" applyFont="1" applyFill="1" applyBorder="1" applyAlignment="1" applyProtection="1">
      <alignment horizontal="center" vertical="center"/>
    </xf>
    <xf numFmtId="0" fontId="9" fillId="5" borderId="60" xfId="50" applyFont="1" applyFill="1" applyBorder="1" applyAlignment="1" applyProtection="1">
      <alignment horizontal="center" vertical="center"/>
    </xf>
    <xf numFmtId="176" fontId="9" fillId="5" borderId="60" xfId="50" applyNumberFormat="1" applyFont="1" applyFill="1" applyBorder="1" applyAlignment="1" applyProtection="1">
      <alignment horizontal="center" vertical="center"/>
    </xf>
    <xf numFmtId="0" fontId="35" fillId="5" borderId="5" xfId="50" applyFont="1" applyFill="1" applyBorder="1" applyAlignment="1" applyProtection="1">
      <alignment horizontal="center" vertical="center"/>
    </xf>
    <xf numFmtId="0" fontId="35" fillId="0" borderId="6" xfId="50" applyFont="1" applyBorder="1" applyAlignment="1" applyProtection="1">
      <alignment horizontal="center" vertical="center"/>
    </xf>
    <xf numFmtId="176" fontId="35" fillId="0" borderId="6" xfId="50" applyNumberFormat="1" applyFont="1" applyBorder="1" applyAlignment="1" applyProtection="1">
      <alignment horizontal="center" vertical="center"/>
    </xf>
    <xf numFmtId="176" fontId="35" fillId="0" borderId="6" xfId="50" applyNumberFormat="1" applyFont="1" applyBorder="1" applyAlignment="1" applyProtection="1">
      <alignment horizontal="center" vertical="center" wrapText="1"/>
    </xf>
    <xf numFmtId="49" fontId="35" fillId="0" borderId="6" xfId="50" applyNumberFormat="1" applyFont="1" applyBorder="1" applyAlignment="1" applyProtection="1">
      <alignment horizontal="center" vertical="center" wrapText="1"/>
    </xf>
    <xf numFmtId="176" fontId="35" fillId="4" borderId="6" xfId="50" applyNumberFormat="1" applyFont="1" applyFill="1" applyBorder="1" applyAlignment="1" applyProtection="1">
      <alignment horizontal="center" vertical="center"/>
    </xf>
    <xf numFmtId="0" fontId="35" fillId="0" borderId="6" xfId="50" applyFont="1" applyBorder="1" applyAlignment="1" applyProtection="1">
      <alignment vertical="center"/>
    </xf>
    <xf numFmtId="0" fontId="35" fillId="0" borderId="8" xfId="50" applyFont="1" applyBorder="1" applyAlignment="1" applyProtection="1">
      <alignment horizontal="center" vertical="center" wrapText="1"/>
    </xf>
    <xf numFmtId="0" fontId="35" fillId="0" borderId="46" xfId="50" applyFont="1" applyBorder="1" applyAlignment="1" applyProtection="1">
      <alignment horizontal="center" vertical="center" wrapText="1"/>
    </xf>
    <xf numFmtId="0" fontId="35" fillId="0" borderId="9" xfId="50" applyFont="1" applyBorder="1" applyAlignment="1" applyProtection="1">
      <alignment horizontal="center" vertical="center" wrapText="1"/>
    </xf>
    <xf numFmtId="0" fontId="35" fillId="0" borderId="8" xfId="50" applyFont="1" applyBorder="1" applyAlignment="1" applyProtection="1">
      <alignment horizontal="center" vertical="center"/>
    </xf>
    <xf numFmtId="0" fontId="35" fillId="0" borderId="46" xfId="50" applyFont="1" applyBorder="1" applyAlignment="1" applyProtection="1">
      <alignment horizontal="center" vertical="center"/>
    </xf>
    <xf numFmtId="0" fontId="35" fillId="0" borderId="9" xfId="50" applyFont="1" applyBorder="1" applyAlignment="1" applyProtection="1">
      <alignment horizontal="center" vertical="center"/>
    </xf>
    <xf numFmtId="49" fontId="35" fillId="0" borderId="6" xfId="50" applyNumberFormat="1" applyFont="1" applyBorder="1" applyAlignment="1" applyProtection="1">
      <alignment horizontal="center" vertical="center"/>
    </xf>
    <xf numFmtId="0" fontId="39" fillId="0" borderId="1" xfId="50" applyFont="1" applyBorder="1" applyAlignment="1" applyProtection="1">
      <alignment vertical="center"/>
    </xf>
    <xf numFmtId="176" fontId="9" fillId="3" borderId="57" xfId="50" applyNumberFormat="1" applyFont="1" applyFill="1" applyBorder="1" applyAlignment="1" applyProtection="1">
      <alignment horizontal="center" vertical="center"/>
    </xf>
    <xf numFmtId="176" fontId="9" fillId="3" borderId="4" xfId="50" applyNumberFormat="1" applyFont="1" applyFill="1" applyBorder="1" applyAlignment="1" applyProtection="1">
      <alignment horizontal="center" vertical="center"/>
    </xf>
    <xf numFmtId="176" fontId="32" fillId="5" borderId="6" xfId="50" applyNumberFormat="1" applyFont="1" applyFill="1" applyBorder="1" applyAlignment="1" applyProtection="1">
      <alignment horizontal="center" vertical="center"/>
    </xf>
    <xf numFmtId="176" fontId="40" fillId="5" borderId="7" xfId="50" applyNumberFormat="1" applyFont="1" applyFill="1" applyBorder="1" applyAlignment="1" applyProtection="1">
      <alignment horizontal="center" vertical="center"/>
    </xf>
    <xf numFmtId="176" fontId="11" fillId="0" borderId="0" xfId="50" applyNumberFormat="1" applyFont="1" applyAlignment="1" applyProtection="1">
      <alignment horizontal="center" vertical="center"/>
    </xf>
    <xf numFmtId="0" fontId="32" fillId="0" borderId="8" xfId="50" applyFont="1" applyBorder="1" applyAlignment="1" applyProtection="1">
      <alignment horizontal="center" vertical="center"/>
    </xf>
    <xf numFmtId="0" fontId="32" fillId="0" borderId="46" xfId="50" applyFont="1" applyBorder="1" applyAlignment="1" applyProtection="1">
      <alignment horizontal="center" vertical="center"/>
    </xf>
    <xf numFmtId="0" fontId="32" fillId="0" borderId="9" xfId="50" applyFont="1" applyBorder="1" applyAlignment="1" applyProtection="1">
      <alignment horizontal="center" vertical="center"/>
    </xf>
    <xf numFmtId="0" fontId="41" fillId="5" borderId="26" xfId="50" applyFont="1" applyFill="1" applyBorder="1" applyAlignment="1" applyProtection="1">
      <alignment vertical="center"/>
    </xf>
    <xf numFmtId="0" fontId="41" fillId="12" borderId="45" xfId="50" applyFont="1" applyFill="1" applyBorder="1" applyAlignment="1" applyProtection="1">
      <alignment vertical="center"/>
    </xf>
    <xf numFmtId="0" fontId="42" fillId="12" borderId="26" xfId="0" applyFont="1" applyFill="1" applyBorder="1" applyAlignment="1">
      <alignment vertical="center" wrapText="1"/>
    </xf>
    <xf numFmtId="0" fontId="42" fillId="12" borderId="44" xfId="0" applyFont="1" applyFill="1" applyBorder="1" applyAlignment="1">
      <alignment vertical="center" wrapText="1"/>
    </xf>
    <xf numFmtId="0" fontId="43" fillId="12" borderId="44" xfId="0" applyFont="1" applyFill="1" applyBorder="1" applyAlignment="1">
      <alignment horizontal="center" vertical="center" wrapText="1"/>
    </xf>
    <xf numFmtId="0" fontId="44" fillId="12" borderId="61" xfId="50" applyFont="1" applyFill="1" applyBorder="1" applyAlignment="1" applyProtection="1">
      <alignment horizontal="center" vertical="center"/>
    </xf>
    <xf numFmtId="176" fontId="44" fillId="12" borderId="44" xfId="50" applyNumberFormat="1" applyFont="1" applyFill="1" applyBorder="1" applyAlignment="1" applyProtection="1">
      <alignment horizontal="center" vertical="center"/>
    </xf>
    <xf numFmtId="176" fontId="42" fillId="12" borderId="43" xfId="0" applyNumberFormat="1" applyFont="1" applyFill="1" applyBorder="1" applyAlignment="1">
      <alignment vertical="center" wrapText="1"/>
    </xf>
    <xf numFmtId="0" fontId="44" fillId="12" borderId="62" xfId="0" applyFont="1" applyFill="1" applyBorder="1" applyAlignment="1">
      <alignment horizontal="right" vertical="center" wrapText="1"/>
    </xf>
    <xf numFmtId="176" fontId="44" fillId="12" borderId="62" xfId="0" applyNumberFormat="1" applyFont="1" applyFill="1" applyBorder="1" applyAlignment="1">
      <alignment horizontal="right" vertical="center" wrapText="1"/>
    </xf>
    <xf numFmtId="176" fontId="32" fillId="12" borderId="7" xfId="0" applyNumberFormat="1" applyFont="1" applyFill="1" applyBorder="1">
      <alignment vertical="center"/>
    </xf>
    <xf numFmtId="176" fontId="32" fillId="12" borderId="1" xfId="50" applyNumberFormat="1" applyFont="1" applyFill="1" applyBorder="1" applyAlignment="1" applyProtection="1">
      <alignment horizontal="center" vertical="center"/>
    </xf>
    <xf numFmtId="176" fontId="32" fillId="12" borderId="44" xfId="50" applyNumberFormat="1" applyFont="1" applyFill="1" applyBorder="1" applyAlignment="1" applyProtection="1">
      <alignment horizontal="center" vertical="center"/>
    </xf>
    <xf numFmtId="176" fontId="45" fillId="5" borderId="22" xfId="50" applyNumberFormat="1" applyFont="1" applyFill="1" applyBorder="1" applyAlignment="1" applyProtection="1">
      <alignment horizontal="center" vertical="center" wrapText="1"/>
    </xf>
    <xf numFmtId="176" fontId="45" fillId="13" borderId="22" xfId="50" applyNumberFormat="1" applyFont="1" applyFill="1" applyBorder="1" applyAlignment="1" applyProtection="1">
      <alignment horizontal="center" vertical="center" wrapText="1"/>
    </xf>
    <xf numFmtId="176" fontId="45" fillId="13" borderId="20" xfId="50" applyNumberFormat="1" applyFont="1" applyFill="1" applyBorder="1" applyAlignment="1" applyProtection="1">
      <alignment horizontal="right" vertical="center" wrapText="1"/>
    </xf>
    <xf numFmtId="176" fontId="45" fillId="13" borderId="16" xfId="50" applyNumberFormat="1" applyFont="1" applyFill="1" applyBorder="1" applyAlignment="1" applyProtection="1">
      <alignment horizontal="right" vertical="center" wrapText="1"/>
    </xf>
    <xf numFmtId="176" fontId="45" fillId="13" borderId="63" xfId="50" applyNumberFormat="1" applyFont="1" applyFill="1" applyBorder="1" applyAlignment="1" applyProtection="1">
      <alignment horizontal="right" vertical="center" wrapText="1"/>
    </xf>
    <xf numFmtId="176" fontId="43" fillId="13" borderId="58" xfId="50" applyNumberFormat="1" applyFont="1" applyFill="1" applyBorder="1" applyAlignment="1" applyProtection="1">
      <alignment horizontal="right" vertical="center" wrapText="1"/>
    </xf>
    <xf numFmtId="176" fontId="43" fillId="13" borderId="32" xfId="50" applyNumberFormat="1" applyFont="1" applyFill="1" applyBorder="1" applyAlignment="1" applyProtection="1">
      <alignment horizontal="right" vertical="center" wrapText="1"/>
    </xf>
    <xf numFmtId="176" fontId="45" fillId="5" borderId="35" xfId="50" applyNumberFormat="1" applyFont="1" applyFill="1" applyBorder="1" applyAlignment="1" applyProtection="1">
      <alignment horizontal="center" vertical="center" wrapText="1"/>
    </xf>
    <xf numFmtId="176" fontId="45" fillId="13" borderId="35" xfId="50" applyNumberFormat="1" applyFont="1" applyFill="1" applyBorder="1" applyAlignment="1" applyProtection="1">
      <alignment horizontal="center" vertical="center" wrapText="1"/>
    </xf>
    <xf numFmtId="176" fontId="45" fillId="13" borderId="56" xfId="50" applyNumberFormat="1" applyFont="1" applyFill="1" applyBorder="1" applyAlignment="1" applyProtection="1">
      <alignment horizontal="right" vertical="center" wrapText="1"/>
    </xf>
    <xf numFmtId="176" fontId="45" fillId="13" borderId="0" xfId="50" applyNumberFormat="1" applyFont="1" applyFill="1" applyAlignment="1" applyProtection="1">
      <alignment horizontal="right" vertical="center" wrapText="1"/>
    </xf>
    <xf numFmtId="176" fontId="45" fillId="13" borderId="41" xfId="50" applyNumberFormat="1" applyFont="1" applyFill="1" applyBorder="1" applyAlignment="1" applyProtection="1">
      <alignment horizontal="right" vertical="center" wrapText="1"/>
    </xf>
    <xf numFmtId="176" fontId="43" fillId="13" borderId="59" xfId="50" applyNumberFormat="1" applyFont="1" applyFill="1" applyBorder="1" applyAlignment="1" applyProtection="1">
      <alignment horizontal="right" vertical="center" wrapText="1"/>
    </xf>
    <xf numFmtId="176" fontId="43" fillId="13" borderId="46" xfId="50" applyNumberFormat="1" applyFont="1" applyFill="1" applyBorder="1" applyAlignment="1" applyProtection="1">
      <alignment horizontal="right" vertical="center" wrapText="1"/>
    </xf>
    <xf numFmtId="176" fontId="45" fillId="5" borderId="28" xfId="50" applyNumberFormat="1" applyFont="1" applyFill="1" applyBorder="1" applyAlignment="1" applyProtection="1">
      <alignment horizontal="center" vertical="center" wrapText="1"/>
    </xf>
    <xf numFmtId="176" fontId="45" fillId="13" borderId="28" xfId="50" applyNumberFormat="1" applyFont="1" applyFill="1" applyBorder="1" applyAlignment="1" applyProtection="1">
      <alignment horizontal="center" vertical="center" wrapText="1"/>
    </xf>
    <xf numFmtId="176" fontId="45" fillId="13" borderId="26" xfId="50" applyNumberFormat="1" applyFont="1" applyFill="1" applyBorder="1" applyAlignment="1" applyProtection="1">
      <alignment horizontal="right" vertical="center" wrapText="1"/>
    </xf>
    <xf numFmtId="176" fontId="45" fillId="13" borderId="1" xfId="50" applyNumberFormat="1" applyFont="1" applyFill="1" applyBorder="1" applyAlignment="1" applyProtection="1">
      <alignment horizontal="right" vertical="center" wrapText="1"/>
    </xf>
    <xf numFmtId="176" fontId="45" fillId="13" borderId="45" xfId="50" applyNumberFormat="1" applyFont="1" applyFill="1" applyBorder="1" applyAlignment="1" applyProtection="1">
      <alignment horizontal="right" vertical="center" wrapText="1"/>
    </xf>
    <xf numFmtId="176" fontId="43" fillId="13" borderId="10" xfId="50" applyNumberFormat="1" applyFont="1" applyFill="1" applyBorder="1" applyAlignment="1" applyProtection="1">
      <alignment horizontal="right" vertical="center" wrapText="1"/>
    </xf>
    <xf numFmtId="176" fontId="43" fillId="13" borderId="11" xfId="50" applyNumberFormat="1" applyFont="1" applyFill="1" applyBorder="1" applyAlignment="1" applyProtection="1">
      <alignment horizontal="right" vertical="center" wrapText="1"/>
    </xf>
    <xf numFmtId="0" fontId="41" fillId="5" borderId="22" xfId="50" applyFont="1" applyFill="1" applyBorder="1" applyAlignment="1" applyProtection="1">
      <alignment horizontal="center" vertical="center"/>
    </xf>
    <xf numFmtId="0" fontId="46" fillId="14" borderId="22" xfId="50" applyFont="1" applyFill="1" applyBorder="1" applyAlignment="1" applyProtection="1">
      <alignment horizontal="center" vertical="center" wrapText="1"/>
    </xf>
    <xf numFmtId="0" fontId="46" fillId="14" borderId="20" xfId="50" applyFont="1" applyFill="1" applyBorder="1" applyAlignment="1" applyProtection="1">
      <alignment horizontal="center" vertical="center" wrapText="1"/>
    </xf>
    <xf numFmtId="0" fontId="46" fillId="14" borderId="63" xfId="50" applyFont="1" applyFill="1" applyBorder="1" applyAlignment="1" applyProtection="1">
      <alignment horizontal="center" vertical="center" wrapText="1"/>
    </xf>
    <xf numFmtId="0" fontId="32" fillId="14" borderId="25" xfId="50" applyFont="1" applyFill="1" applyBorder="1" applyAlignment="1" applyProtection="1">
      <alignment horizontal="right" vertical="center"/>
    </xf>
    <xf numFmtId="0" fontId="32" fillId="14" borderId="29" xfId="50" applyFont="1" applyFill="1" applyBorder="1" applyAlignment="1" applyProtection="1">
      <alignment horizontal="right" vertical="center"/>
    </xf>
    <xf numFmtId="0" fontId="41" fillId="5" borderId="35" xfId="50" applyFont="1" applyFill="1" applyBorder="1" applyAlignment="1" applyProtection="1">
      <alignment horizontal="center" vertical="center"/>
    </xf>
    <xf numFmtId="0" fontId="46" fillId="14" borderId="35" xfId="50" applyFont="1" applyFill="1" applyBorder="1" applyAlignment="1" applyProtection="1">
      <alignment horizontal="center" vertical="center" wrapText="1"/>
    </xf>
    <xf numFmtId="0" fontId="46" fillId="14" borderId="56" xfId="50" applyFont="1" applyFill="1" applyBorder="1" applyAlignment="1" applyProtection="1">
      <alignment horizontal="center" vertical="center" wrapText="1"/>
    </xf>
    <xf numFmtId="0" fontId="46" fillId="14" borderId="41" xfId="50" applyFont="1" applyFill="1" applyBorder="1" applyAlignment="1" applyProtection="1">
      <alignment horizontal="center" vertical="center" wrapText="1"/>
    </xf>
    <xf numFmtId="0" fontId="32" fillId="14" borderId="20" xfId="50" applyFont="1" applyFill="1" applyBorder="1" applyAlignment="1" applyProtection="1">
      <alignment horizontal="right" vertical="center" wrapText="1"/>
    </xf>
    <xf numFmtId="0" fontId="32" fillId="14" borderId="64" xfId="50" applyFont="1" applyFill="1" applyBorder="1" applyAlignment="1" applyProtection="1">
      <alignment horizontal="right" vertical="center" wrapText="1"/>
    </xf>
    <xf numFmtId="0" fontId="41" fillId="5" borderId="28" xfId="50" applyFont="1" applyFill="1" applyBorder="1" applyAlignment="1" applyProtection="1">
      <alignment horizontal="center" vertical="center"/>
    </xf>
    <xf numFmtId="0" fontId="46" fillId="14" borderId="28" xfId="50" applyFont="1" applyFill="1" applyBorder="1" applyAlignment="1" applyProtection="1">
      <alignment horizontal="center" vertical="center" wrapText="1"/>
    </xf>
    <xf numFmtId="0" fontId="46" fillId="14" borderId="26" xfId="50" applyFont="1" applyFill="1" applyBorder="1" applyAlignment="1" applyProtection="1">
      <alignment horizontal="center" vertical="center" wrapText="1"/>
    </xf>
    <xf numFmtId="0" fontId="46" fillId="14" borderId="45" xfId="50" applyFont="1" applyFill="1" applyBorder="1" applyAlignment="1" applyProtection="1">
      <alignment horizontal="center" vertical="center" wrapText="1"/>
    </xf>
    <xf numFmtId="0" fontId="32" fillId="14" borderId="26" xfId="50" applyFont="1" applyFill="1" applyBorder="1" applyAlignment="1" applyProtection="1">
      <alignment horizontal="right" vertical="center" wrapText="1"/>
    </xf>
    <xf numFmtId="0" fontId="32" fillId="14" borderId="65" xfId="50" applyFont="1" applyFill="1" applyBorder="1" applyAlignment="1" applyProtection="1">
      <alignment horizontal="right" vertical="center" wrapText="1"/>
    </xf>
    <xf numFmtId="0" fontId="46" fillId="5" borderId="56" xfId="50" applyFont="1" applyFill="1" applyBorder="1" applyAlignment="1" applyProtection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0" xfId="0" applyFont="1" applyAlignment="1">
      <alignment horizontal="right" vertical="center" wrapText="1"/>
    </xf>
    <xf numFmtId="0" fontId="29" fillId="5" borderId="2" xfId="50" applyFont="1" applyFill="1" applyBorder="1" applyAlignment="1" applyProtection="1">
      <alignment horizontal="center" vertical="center" wrapText="1"/>
    </xf>
    <xf numFmtId="0" fontId="32" fillId="15" borderId="3" xfId="50" applyFont="1" applyFill="1" applyBorder="1" applyAlignment="1" applyProtection="1">
      <alignment horizontal="center" vertical="center"/>
    </xf>
    <xf numFmtId="176" fontId="32" fillId="15" borderId="57" xfId="50" applyNumberFormat="1" applyFont="1" applyFill="1" applyBorder="1" applyAlignment="1" applyProtection="1">
      <alignment horizontal="center" vertical="center"/>
    </xf>
    <xf numFmtId="0" fontId="29" fillId="15" borderId="2" xfId="0" applyFont="1" applyFill="1" applyBorder="1" applyAlignment="1">
      <alignment horizontal="center" vertical="center" wrapText="1"/>
    </xf>
    <xf numFmtId="0" fontId="32" fillId="15" borderId="17" xfId="0" applyFont="1" applyFill="1" applyBorder="1" applyAlignment="1">
      <alignment horizontal="center" vertical="center" wrapText="1"/>
    </xf>
    <xf numFmtId="0" fontId="29" fillId="5" borderId="5" xfId="50" applyFont="1" applyFill="1" applyBorder="1" applyAlignment="1" applyProtection="1">
      <alignment horizontal="center" vertical="center" wrapText="1"/>
    </xf>
    <xf numFmtId="0" fontId="32" fillId="15" borderId="6" xfId="50" applyFont="1" applyFill="1" applyBorder="1" applyAlignment="1" applyProtection="1">
      <alignment horizontal="center" vertical="center"/>
    </xf>
    <xf numFmtId="176" fontId="32" fillId="15" borderId="8" xfId="50" applyNumberFormat="1" applyFont="1" applyFill="1" applyBorder="1" applyAlignment="1" applyProtection="1">
      <alignment horizontal="center" vertical="center"/>
    </xf>
    <xf numFmtId="0" fontId="29" fillId="15" borderId="5" xfId="0" applyFont="1" applyFill="1" applyBorder="1" applyAlignment="1">
      <alignment horizontal="center" vertical="center" wrapText="1"/>
    </xf>
    <xf numFmtId="0" fontId="32" fillId="15" borderId="66" xfId="0" applyFont="1" applyFill="1" applyBorder="1" applyAlignment="1">
      <alignment horizontal="center" vertical="center" wrapText="1"/>
    </xf>
    <xf numFmtId="176" fontId="44" fillId="12" borderId="61" xfId="50" applyNumberFormat="1" applyFont="1" applyFill="1" applyBorder="1" applyAlignment="1" applyProtection="1">
      <alignment horizontal="center" vertical="center"/>
    </xf>
    <xf numFmtId="176" fontId="44" fillId="12" borderId="62" xfId="50" applyNumberFormat="1" applyFont="1" applyFill="1" applyBorder="1" applyAlignment="1" applyProtection="1">
      <alignment horizontal="center" vertical="center"/>
    </xf>
    <xf numFmtId="176" fontId="32" fillId="12" borderId="61" xfId="50" applyNumberFormat="1" applyFont="1" applyFill="1" applyBorder="1" applyAlignment="1" applyProtection="1">
      <alignment horizontal="center" vertical="center"/>
    </xf>
    <xf numFmtId="176" fontId="32" fillId="12" borderId="28" xfId="50" applyNumberFormat="1" applyFont="1" applyFill="1" applyBorder="1" applyAlignment="1" applyProtection="1">
      <alignment horizontal="center" vertical="center"/>
    </xf>
    <xf numFmtId="176" fontId="43" fillId="13" borderId="33" xfId="50" applyNumberFormat="1" applyFont="1" applyFill="1" applyBorder="1" applyAlignment="1" applyProtection="1">
      <alignment horizontal="right" vertical="center" wrapText="1"/>
    </xf>
    <xf numFmtId="176" fontId="32" fillId="13" borderId="67" xfId="50" applyNumberFormat="1" applyFont="1" applyFill="1" applyBorder="1" applyAlignment="1" applyProtection="1">
      <alignment horizontal="center" vertical="center" wrapText="1"/>
    </xf>
    <xf numFmtId="176" fontId="43" fillId="13" borderId="48" xfId="50" applyNumberFormat="1" applyFont="1" applyFill="1" applyBorder="1" applyAlignment="1" applyProtection="1">
      <alignment horizontal="right" vertical="center" wrapText="1"/>
    </xf>
    <xf numFmtId="176" fontId="32" fillId="13" borderId="68" xfId="50" applyNumberFormat="1" applyFont="1" applyFill="1" applyBorder="1" applyAlignment="1" applyProtection="1">
      <alignment horizontal="center" vertical="center" wrapText="1"/>
    </xf>
    <xf numFmtId="176" fontId="43" fillId="13" borderId="49" xfId="50" applyNumberFormat="1" applyFont="1" applyFill="1" applyBorder="1" applyAlignment="1" applyProtection="1">
      <alignment horizontal="right" vertical="center" wrapText="1"/>
    </xf>
    <xf numFmtId="176" fontId="32" fillId="13" borderId="69" xfId="50" applyNumberFormat="1" applyFont="1" applyFill="1" applyBorder="1" applyAlignment="1" applyProtection="1">
      <alignment horizontal="center" vertical="center" wrapText="1"/>
    </xf>
    <xf numFmtId="0" fontId="9" fillId="14" borderId="51" xfId="50" applyFont="1" applyFill="1" applyBorder="1" applyAlignment="1" applyProtection="1">
      <alignment horizontal="center" vertical="center"/>
    </xf>
    <xf numFmtId="176" fontId="32" fillId="16" borderId="30" xfId="50" applyNumberFormat="1" applyFont="1" applyFill="1" applyBorder="1" applyAlignment="1" applyProtection="1">
      <alignment horizontal="center" vertical="center"/>
    </xf>
    <xf numFmtId="0" fontId="32" fillId="14" borderId="3" xfId="50" applyFont="1" applyFill="1" applyBorder="1" applyAlignment="1" applyProtection="1">
      <alignment horizontal="center" vertical="center"/>
    </xf>
    <xf numFmtId="176" fontId="32" fillId="16" borderId="4" xfId="50" applyNumberFormat="1" applyFont="1" applyFill="1" applyBorder="1" applyAlignment="1" applyProtection="1">
      <alignment horizontal="center" vertical="center"/>
    </xf>
    <xf numFmtId="0" fontId="9" fillId="14" borderId="15" xfId="50" applyFont="1" applyFill="1" applyBorder="1" applyAlignment="1" applyProtection="1">
      <alignment horizontal="center" vertical="center"/>
    </xf>
    <xf numFmtId="176" fontId="32" fillId="16" borderId="13" xfId="50" applyNumberFormat="1" applyFont="1" applyFill="1" applyBorder="1" applyAlignment="1" applyProtection="1">
      <alignment horizontal="center" vertical="center" wrapText="1"/>
    </xf>
    <xf numFmtId="0" fontId="4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32" fillId="7" borderId="7" xfId="0" applyNumberFormat="1" applyFont="1" applyFill="1" applyBorder="1" applyAlignment="1">
      <alignment horizontal="center" vertical="center"/>
    </xf>
    <xf numFmtId="176" fontId="15" fillId="15" borderId="4" xfId="0" applyNumberFormat="1" applyFont="1" applyFill="1" applyBorder="1">
      <alignment vertical="center"/>
    </xf>
    <xf numFmtId="0" fontId="15" fillId="15" borderId="70" xfId="0" applyFont="1" applyFill="1" applyBorder="1" applyAlignment="1">
      <alignment horizontal="center" vertical="center"/>
    </xf>
    <xf numFmtId="176" fontId="15" fillId="15" borderId="7" xfId="0" applyNumberFormat="1" applyFont="1" applyFill="1" applyBorder="1">
      <alignment vertical="center"/>
    </xf>
    <xf numFmtId="0" fontId="32" fillId="15" borderId="9" xfId="0" applyFont="1" applyFill="1" applyBorder="1" applyAlignment="1">
      <alignment horizontal="center" vertical="center" wrapText="1"/>
    </xf>
    <xf numFmtId="0" fontId="13" fillId="15" borderId="6" xfId="0" applyFont="1" applyFill="1" applyBorder="1" applyAlignment="1">
      <alignment horizontal="center" vertical="center"/>
    </xf>
    <xf numFmtId="0" fontId="29" fillId="5" borderId="14" xfId="50" applyFont="1" applyFill="1" applyBorder="1" applyAlignment="1" applyProtection="1">
      <alignment horizontal="center" vertical="center" wrapText="1"/>
    </xf>
    <xf numFmtId="0" fontId="13" fillId="15" borderId="15" xfId="0" applyFont="1" applyFill="1" applyBorder="1" applyAlignment="1">
      <alignment horizontal="center" vertical="center"/>
    </xf>
    <xf numFmtId="0" fontId="32" fillId="15" borderId="15" xfId="50" applyFont="1" applyFill="1" applyBorder="1" applyAlignment="1" applyProtection="1">
      <alignment horizontal="center" vertical="center"/>
    </xf>
    <xf numFmtId="0" fontId="9" fillId="15" borderId="15" xfId="50" applyFont="1" applyFill="1" applyBorder="1" applyAlignment="1" applyProtection="1">
      <alignment horizontal="right" vertical="center"/>
    </xf>
    <xf numFmtId="176" fontId="9" fillId="15" borderId="47" xfId="50" applyNumberFormat="1" applyFont="1" applyFill="1" applyBorder="1" applyAlignment="1" applyProtection="1">
      <alignment horizontal="center" vertical="center"/>
    </xf>
    <xf numFmtId="0" fontId="29" fillId="15" borderId="14" xfId="0" applyFont="1" applyFill="1" applyBorder="1" applyAlignment="1">
      <alignment horizontal="center" vertical="center" wrapText="1"/>
    </xf>
    <xf numFmtId="0" fontId="32" fillId="15" borderId="12" xfId="0" applyFont="1" applyFill="1" applyBorder="1" applyAlignment="1">
      <alignment horizontal="center" vertical="center" wrapText="1"/>
    </xf>
    <xf numFmtId="0" fontId="29" fillId="5" borderId="56" xfId="50" applyFont="1" applyFill="1" applyBorder="1" applyAlignment="1" applyProtection="1">
      <alignment horizontal="center" vertical="center" wrapText="1"/>
    </xf>
    <xf numFmtId="0" fontId="32" fillId="5" borderId="0" xfId="50" applyFont="1" applyFill="1" applyAlignment="1" applyProtection="1">
      <alignment horizontal="center" vertical="center"/>
    </xf>
    <xf numFmtId="176" fontId="32" fillId="5" borderId="0" xfId="50" applyNumberFormat="1" applyFont="1" applyFill="1" applyAlignment="1" applyProtection="1">
      <alignment horizontal="center" vertical="center"/>
    </xf>
    <xf numFmtId="0" fontId="51" fillId="5" borderId="1" xfId="50" applyFont="1" applyFill="1" applyBorder="1" applyAlignment="1" applyProtection="1">
      <alignment horizontal="right" vertical="center"/>
    </xf>
    <xf numFmtId="0" fontId="50" fillId="0" borderId="1" xfId="0" applyFont="1" applyBorder="1" applyAlignment="1">
      <alignment horizontal="right" vertical="center" wrapText="1"/>
    </xf>
    <xf numFmtId="0" fontId="22" fillId="5" borderId="22" xfId="50" applyFont="1" applyFill="1" applyBorder="1" applyAlignment="1" applyProtection="1">
      <alignment horizontal="center" vertical="center" wrapText="1"/>
    </xf>
    <xf numFmtId="0" fontId="32" fillId="17" borderId="31" xfId="50" applyFont="1" applyFill="1" applyBorder="1" applyAlignment="1" applyProtection="1">
      <alignment horizontal="center" vertical="center" wrapText="1"/>
    </xf>
    <xf numFmtId="176" fontId="32" fillId="17" borderId="70" xfId="50" applyNumberFormat="1" applyFont="1" applyFill="1" applyBorder="1" applyAlignment="1" applyProtection="1">
      <alignment horizontal="center" vertical="center" wrapText="1"/>
    </xf>
    <xf numFmtId="176" fontId="32" fillId="17" borderId="64" xfId="50" applyNumberFormat="1" applyFont="1" applyFill="1" applyBorder="1" applyAlignment="1" applyProtection="1">
      <alignment horizontal="center" vertical="center" wrapText="1"/>
    </xf>
    <xf numFmtId="0" fontId="32" fillId="17" borderId="54" xfId="50" applyFont="1" applyFill="1" applyBorder="1" applyAlignment="1" applyProtection="1">
      <alignment horizontal="center" vertical="center" wrapText="1"/>
    </xf>
    <xf numFmtId="0" fontId="32" fillId="17" borderId="2" xfId="50" applyFont="1" applyFill="1" applyBorder="1" applyAlignment="1" applyProtection="1">
      <alignment horizontal="center" vertical="center" wrapText="1"/>
    </xf>
    <xf numFmtId="0" fontId="32" fillId="17" borderId="3" xfId="50" applyFont="1" applyFill="1" applyBorder="1" applyAlignment="1" applyProtection="1">
      <alignment horizontal="center" vertical="center" wrapText="1"/>
    </xf>
    <xf numFmtId="176" fontId="32" fillId="17" borderId="3" xfId="50" applyNumberFormat="1" applyFont="1" applyFill="1" applyBorder="1" applyAlignment="1" applyProtection="1">
      <alignment horizontal="center" vertical="center" wrapText="1"/>
    </xf>
    <xf numFmtId="0" fontId="22" fillId="5" borderId="35" xfId="50" applyFont="1" applyFill="1" applyBorder="1" applyAlignment="1" applyProtection="1">
      <alignment horizontal="center" vertical="center" wrapText="1"/>
    </xf>
    <xf numFmtId="0" fontId="32" fillId="18" borderId="5" xfId="50" applyFont="1" applyFill="1" applyBorder="1" applyAlignment="1" applyProtection="1">
      <alignment horizontal="center" vertical="center" wrapText="1"/>
    </xf>
    <xf numFmtId="176" fontId="32" fillId="18" borderId="6" xfId="50" applyNumberFormat="1" applyFont="1" applyFill="1" applyBorder="1" applyAlignment="1" applyProtection="1">
      <alignment horizontal="center" vertical="center" wrapText="1"/>
    </xf>
    <xf numFmtId="0" fontId="32" fillId="18" borderId="7" xfId="50" applyFont="1" applyFill="1" applyBorder="1" applyAlignment="1" applyProtection="1">
      <alignment horizontal="center" vertical="center" wrapText="1"/>
    </xf>
    <xf numFmtId="0" fontId="32" fillId="18" borderId="6" xfId="50" applyFont="1" applyFill="1" applyBorder="1" applyAlignment="1" applyProtection="1">
      <alignment horizontal="center" vertical="center" wrapText="1"/>
    </xf>
    <xf numFmtId="0" fontId="32" fillId="19" borderId="5" xfId="50" applyFont="1" applyFill="1" applyBorder="1" applyAlignment="1" applyProtection="1">
      <alignment horizontal="center" vertical="center" wrapText="1"/>
    </xf>
    <xf numFmtId="176" fontId="32" fillId="19" borderId="6" xfId="50" applyNumberFormat="1" applyFont="1" applyFill="1" applyBorder="1" applyAlignment="1" applyProtection="1">
      <alignment horizontal="center" vertical="center" wrapText="1"/>
    </xf>
    <xf numFmtId="0" fontId="32" fillId="19" borderId="7" xfId="50" applyFont="1" applyFill="1" applyBorder="1" applyAlignment="1" applyProtection="1">
      <alignment horizontal="center" vertical="center" wrapText="1"/>
    </xf>
    <xf numFmtId="0" fontId="32" fillId="19" borderId="71" xfId="50" applyFont="1" applyFill="1" applyBorder="1" applyAlignment="1" applyProtection="1">
      <alignment horizontal="center" vertical="center" wrapText="1"/>
    </xf>
    <xf numFmtId="0" fontId="32" fillId="19" borderId="40" xfId="50" applyFont="1" applyFill="1" applyBorder="1" applyAlignment="1" applyProtection="1">
      <alignment horizontal="center" vertical="center" wrapText="1"/>
    </xf>
    <xf numFmtId="176" fontId="32" fillId="19" borderId="40" xfId="50" applyNumberFormat="1" applyFont="1" applyFill="1" applyBorder="1" applyAlignment="1" applyProtection="1">
      <alignment horizontal="center" vertical="center" wrapText="1"/>
    </xf>
    <xf numFmtId="0" fontId="32" fillId="20" borderId="14" xfId="50" applyFont="1" applyFill="1" applyBorder="1" applyAlignment="1" applyProtection="1">
      <alignment horizontal="center" vertical="center" wrapText="1"/>
    </xf>
    <xf numFmtId="176" fontId="32" fillId="20" borderId="15" xfId="50" applyNumberFormat="1" applyFont="1" applyFill="1" applyBorder="1" applyAlignment="1" applyProtection="1">
      <alignment horizontal="center" vertical="center" wrapText="1"/>
    </xf>
    <xf numFmtId="176" fontId="32" fillId="20" borderId="12" xfId="50" applyNumberFormat="1" applyFont="1" applyFill="1" applyBorder="1" applyAlignment="1" applyProtection="1">
      <alignment horizontal="center" vertical="center" wrapText="1"/>
    </xf>
    <xf numFmtId="0" fontId="32" fillId="20" borderId="47" xfId="50" applyFont="1" applyFill="1" applyBorder="1" applyAlignment="1" applyProtection="1">
      <alignment horizontal="center" vertical="center" wrapText="1"/>
    </xf>
    <xf numFmtId="0" fontId="32" fillId="21" borderId="72" xfId="50" applyFont="1" applyFill="1" applyBorder="1" applyAlignment="1" applyProtection="1">
      <alignment horizontal="center" vertical="center" wrapText="1"/>
    </xf>
    <xf numFmtId="0" fontId="32" fillId="21" borderId="73" xfId="50" applyFont="1" applyFill="1" applyBorder="1" applyAlignment="1" applyProtection="1">
      <alignment horizontal="center" vertical="center" wrapText="1"/>
    </xf>
    <xf numFmtId="176" fontId="32" fillId="21" borderId="74" xfId="50" applyNumberFormat="1" applyFont="1" applyFill="1" applyBorder="1" applyAlignment="1" applyProtection="1">
      <alignment horizontal="center" vertical="center" wrapText="1"/>
    </xf>
    <xf numFmtId="0" fontId="32" fillId="5" borderId="39" xfId="50" applyFont="1" applyFill="1" applyBorder="1" applyAlignment="1" applyProtection="1">
      <alignment horizontal="center" vertical="center" wrapText="1"/>
    </xf>
    <xf numFmtId="0" fontId="32" fillId="5" borderId="18" xfId="50" applyFont="1" applyFill="1" applyBorder="1" applyAlignment="1" applyProtection="1">
      <alignment horizontal="center" vertical="center" wrapText="1"/>
    </xf>
    <xf numFmtId="176" fontId="32" fillId="5" borderId="60" xfId="50" applyNumberFormat="1" applyFont="1" applyFill="1" applyBorder="1" applyAlignment="1" applyProtection="1">
      <alignment horizontal="center" vertical="center" wrapText="1"/>
    </xf>
    <xf numFmtId="0" fontId="32" fillId="5" borderId="0" xfId="50" applyFont="1" applyFill="1" applyAlignment="1" applyProtection="1">
      <alignment horizontal="center" vertical="center" wrapText="1"/>
    </xf>
    <xf numFmtId="0" fontId="32" fillId="22" borderId="75" xfId="50" applyFont="1" applyFill="1" applyBorder="1" applyAlignment="1" applyProtection="1">
      <alignment horizontal="center" vertical="center" wrapText="1"/>
    </xf>
    <xf numFmtId="0" fontId="32" fillId="22" borderId="6" xfId="50" applyFont="1" applyFill="1" applyBorder="1" applyAlignment="1" applyProtection="1">
      <alignment horizontal="center" vertical="center" wrapText="1"/>
    </xf>
    <xf numFmtId="176" fontId="32" fillId="22" borderId="6" xfId="50" applyNumberFormat="1" applyFont="1" applyFill="1" applyBorder="1" applyAlignment="1" applyProtection="1">
      <alignment horizontal="center" vertical="center" wrapText="1"/>
    </xf>
    <xf numFmtId="0" fontId="32" fillId="5" borderId="76" xfId="50" applyFont="1" applyFill="1" applyBorder="1" applyAlignment="1" applyProtection="1">
      <alignment horizontal="center" vertical="center" wrapText="1"/>
    </xf>
    <xf numFmtId="0" fontId="32" fillId="5" borderId="6" xfId="50" applyFont="1" applyFill="1" applyBorder="1" applyAlignment="1" applyProtection="1">
      <alignment horizontal="center" vertical="center" wrapText="1"/>
    </xf>
    <xf numFmtId="176" fontId="32" fillId="5" borderId="77" xfId="50" applyNumberFormat="1" applyFont="1" applyFill="1" applyBorder="1" applyAlignment="1" applyProtection="1">
      <alignment horizontal="center" vertical="center" wrapText="1"/>
    </xf>
    <xf numFmtId="0" fontId="32" fillId="5" borderId="78" xfId="50" applyFont="1" applyFill="1" applyBorder="1" applyAlignment="1" applyProtection="1">
      <alignment horizontal="center" vertical="center" wrapText="1"/>
    </xf>
    <xf numFmtId="0" fontId="32" fillId="23" borderId="79" xfId="50" applyFont="1" applyFill="1" applyBorder="1" applyAlignment="1" applyProtection="1">
      <alignment horizontal="center" vertical="center" wrapText="1"/>
    </xf>
    <xf numFmtId="0" fontId="32" fillId="23" borderId="40" xfId="50" applyFont="1" applyFill="1" applyBorder="1" applyAlignment="1" applyProtection="1">
      <alignment horizontal="center" vertical="center" wrapText="1"/>
    </xf>
    <xf numFmtId="176" fontId="32" fillId="23" borderId="42" xfId="50" applyNumberFormat="1" applyFont="1" applyFill="1" applyBorder="1" applyAlignment="1" applyProtection="1">
      <alignment horizontal="center" vertical="center" wrapText="1"/>
    </xf>
    <xf numFmtId="0" fontId="32" fillId="5" borderId="71" xfId="50" applyFont="1" applyFill="1" applyBorder="1" applyAlignment="1" applyProtection="1">
      <alignment horizontal="center" vertical="center" wrapText="1"/>
    </xf>
    <xf numFmtId="0" fontId="32" fillId="5" borderId="80" xfId="50" applyFont="1" applyFill="1" applyBorder="1" applyAlignment="1" applyProtection="1">
      <alignment horizontal="center" vertical="center" wrapText="1"/>
    </xf>
    <xf numFmtId="176" fontId="32" fillId="5" borderId="42" xfId="50" applyNumberFormat="1" applyFont="1" applyFill="1" applyBorder="1" applyAlignment="1" applyProtection="1">
      <alignment horizontal="center" vertical="center" wrapText="1"/>
    </xf>
    <xf numFmtId="0" fontId="32" fillId="12" borderId="79" xfId="50" applyFont="1" applyFill="1" applyBorder="1" applyAlignment="1" applyProtection="1">
      <alignment horizontal="center" vertical="center" wrapText="1"/>
    </xf>
    <xf numFmtId="0" fontId="32" fillId="12" borderId="40" xfId="50" applyFont="1" applyFill="1" applyBorder="1" applyAlignment="1" applyProtection="1">
      <alignment horizontal="center" vertical="center" wrapText="1"/>
    </xf>
    <xf numFmtId="176" fontId="32" fillId="12" borderId="42" xfId="50" applyNumberFormat="1" applyFont="1" applyFill="1" applyBorder="1" applyAlignment="1" applyProtection="1">
      <alignment horizontal="center" vertical="center" wrapText="1"/>
    </xf>
    <xf numFmtId="0" fontId="22" fillId="5" borderId="56" xfId="50" applyFont="1" applyFill="1" applyBorder="1" applyAlignment="1" applyProtection="1">
      <alignment horizontal="center" vertical="center" wrapText="1"/>
    </xf>
    <xf numFmtId="0" fontId="9" fillId="5" borderId="2" xfId="50" applyFont="1" applyFill="1" applyBorder="1" applyAlignment="1" applyProtection="1">
      <alignment vertical="center" wrapText="1"/>
    </xf>
    <xf numFmtId="0" fontId="9" fillId="5" borderId="3" xfId="50" applyFont="1" applyFill="1" applyBorder="1" applyAlignment="1" applyProtection="1">
      <alignment vertical="center" wrapText="1"/>
    </xf>
    <xf numFmtId="0" fontId="6" fillId="5" borderId="3" xfId="50" applyFont="1" applyFill="1" applyBorder="1" applyAlignment="1" applyProtection="1">
      <alignment horizontal="right" vertical="center" wrapText="1"/>
    </xf>
    <xf numFmtId="176" fontId="9" fillId="5" borderId="3" xfId="50" applyNumberFormat="1" applyFont="1" applyFill="1" applyBorder="1" applyAlignment="1" applyProtection="1">
      <alignment vertical="center" wrapText="1"/>
    </xf>
    <xf numFmtId="49" fontId="32" fillId="24" borderId="5" xfId="0" applyNumberFormat="1" applyFont="1" applyFill="1" applyBorder="1" applyAlignment="1">
      <alignment horizontal="center" vertical="center"/>
    </xf>
    <xf numFmtId="49" fontId="32" fillId="24" borderId="6" xfId="0" applyNumberFormat="1" applyFont="1" applyFill="1" applyBorder="1" applyAlignment="1">
      <alignment horizontal="center" vertical="center"/>
    </xf>
    <xf numFmtId="176" fontId="32" fillId="24" borderId="6" xfId="0" applyNumberFormat="1" applyFont="1" applyFill="1" applyBorder="1" applyAlignment="1">
      <alignment horizontal="center" vertical="center"/>
    </xf>
    <xf numFmtId="0" fontId="32" fillId="24" borderId="6" xfId="50" applyFont="1" applyFill="1" applyBorder="1" applyAlignment="1" applyProtection="1">
      <alignment horizontal="center" vertical="center" wrapText="1"/>
    </xf>
    <xf numFmtId="0" fontId="32" fillId="24" borderId="6" xfId="0" applyFont="1" applyFill="1" applyBorder="1" applyAlignment="1">
      <alignment horizontal="center" vertical="center"/>
    </xf>
    <xf numFmtId="0" fontId="22" fillId="5" borderId="0" xfId="50" applyFont="1" applyFill="1" applyAlignment="1" applyProtection="1">
      <alignment horizontal="center" vertical="center" wrapText="1"/>
    </xf>
    <xf numFmtId="49" fontId="32" fillId="5" borderId="5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horizontal="center" vertical="center"/>
    </xf>
    <xf numFmtId="176" fontId="32" fillId="5" borderId="6" xfId="0" applyNumberFormat="1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49" fontId="32" fillId="22" borderId="5" xfId="0" applyNumberFormat="1" applyFont="1" applyFill="1" applyBorder="1" applyAlignment="1">
      <alignment horizontal="center" vertical="center"/>
    </xf>
    <xf numFmtId="49" fontId="32" fillId="22" borderId="6" xfId="0" applyNumberFormat="1" applyFont="1" applyFill="1" applyBorder="1" applyAlignment="1">
      <alignment horizontal="center" vertical="center"/>
    </xf>
    <xf numFmtId="176" fontId="32" fillId="22" borderId="6" xfId="0" applyNumberFormat="1" applyFont="1" applyFill="1" applyBorder="1" applyAlignment="1">
      <alignment horizontal="center" vertical="center"/>
    </xf>
    <xf numFmtId="49" fontId="32" fillId="7" borderId="6" xfId="0" applyNumberFormat="1" applyFont="1" applyFill="1" applyBorder="1" applyAlignment="1">
      <alignment horizontal="center" vertical="center"/>
    </xf>
    <xf numFmtId="176" fontId="32" fillId="7" borderId="6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6" fillId="5" borderId="15" xfId="50" applyFont="1" applyFill="1" applyBorder="1" applyAlignment="1" applyProtection="1">
      <alignment horizontal="right" vertical="center" wrapText="1"/>
    </xf>
    <xf numFmtId="176" fontId="24" fillId="0" borderId="15" xfId="0" applyNumberFormat="1" applyFont="1" applyBorder="1">
      <alignment vertical="center"/>
    </xf>
    <xf numFmtId="0" fontId="15" fillId="15" borderId="6" xfId="0" applyFont="1" applyFill="1" applyBorder="1" applyAlignment="1">
      <alignment horizontal="center" vertical="center"/>
    </xf>
    <xf numFmtId="0" fontId="27" fillId="15" borderId="15" xfId="0" applyFont="1" applyFill="1" applyBorder="1" applyAlignment="1">
      <alignment horizontal="right" vertical="center"/>
    </xf>
    <xf numFmtId="176" fontId="27" fillId="15" borderId="13" xfId="0" applyNumberFormat="1" applyFont="1" applyFill="1" applyBorder="1">
      <alignment vertical="center"/>
    </xf>
    <xf numFmtId="0" fontId="32" fillId="17" borderId="4" xfId="50" applyFont="1" applyFill="1" applyBorder="1" applyAlignment="1" applyProtection="1">
      <alignment horizontal="center" vertical="center" wrapText="1"/>
    </xf>
    <xf numFmtId="0" fontId="32" fillId="17" borderId="7" xfId="50" applyFont="1" applyFill="1" applyBorder="1" applyAlignment="1" applyProtection="1">
      <alignment horizontal="center" vertical="center" wrapText="1"/>
    </xf>
    <xf numFmtId="0" fontId="32" fillId="17" borderId="53" xfId="50" applyFont="1" applyFill="1" applyBorder="1" applyAlignment="1" applyProtection="1">
      <alignment horizontal="center" vertical="center" wrapText="1"/>
    </xf>
    <xf numFmtId="0" fontId="32" fillId="21" borderId="81" xfId="50" applyFont="1" applyFill="1" applyBorder="1" applyAlignment="1" applyProtection="1">
      <alignment horizontal="center" vertical="center" wrapText="1"/>
    </xf>
    <xf numFmtId="0" fontId="32" fillId="22" borderId="82" xfId="50" applyFont="1" applyFill="1" applyBorder="1" applyAlignment="1" applyProtection="1">
      <alignment horizontal="center" vertical="center" wrapText="1"/>
    </xf>
    <xf numFmtId="0" fontId="32" fillId="23" borderId="83" xfId="50" applyFont="1" applyFill="1" applyBorder="1" applyAlignment="1" applyProtection="1">
      <alignment horizontal="center" vertical="center" wrapText="1"/>
    </xf>
    <xf numFmtId="0" fontId="32" fillId="12" borderId="83" xfId="50" applyFont="1" applyFill="1" applyBorder="1" applyAlignment="1" applyProtection="1">
      <alignment horizontal="center" vertical="center" wrapText="1"/>
    </xf>
    <xf numFmtId="176" fontId="6" fillId="5" borderId="3" xfId="50" applyNumberFormat="1" applyFont="1" applyFill="1" applyBorder="1" applyAlignment="1" applyProtection="1">
      <alignment vertical="center" wrapText="1"/>
    </xf>
    <xf numFmtId="0" fontId="0" fillId="0" borderId="4" xfId="0" applyBorder="1">
      <alignment vertical="center"/>
    </xf>
    <xf numFmtId="0" fontId="2" fillId="0" borderId="7" xfId="0" applyFont="1" applyBorder="1">
      <alignment vertical="center"/>
    </xf>
    <xf numFmtId="0" fontId="2" fillId="5" borderId="7" xfId="0" applyFont="1" applyFill="1" applyBorder="1">
      <alignment vertical="center"/>
    </xf>
    <xf numFmtId="49" fontId="32" fillId="7" borderId="6" xfId="0" applyNumberFormat="1" applyFont="1" applyFill="1" applyBorder="1" applyAlignment="1">
      <alignment horizontal="center" vertical="center" wrapText="1"/>
    </xf>
    <xf numFmtId="176" fontId="32" fillId="8" borderId="7" xfId="0" applyNumberFormat="1" applyFont="1" applyFill="1" applyBorder="1">
      <alignment vertical="center"/>
    </xf>
    <xf numFmtId="0" fontId="0" fillId="0" borderId="13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tabSelected="1" workbookViewId="0">
      <pane xSplit="1" ySplit="5" topLeftCell="B110" activePane="bottomRight" state="frozen"/>
      <selection/>
      <selection pane="topRight"/>
      <selection pane="bottomLeft"/>
      <selection pane="bottomRight" activeCell="L110" sqref="L110"/>
    </sheetView>
  </sheetViews>
  <sheetFormatPr defaultColWidth="10" defaultRowHeight="13.5"/>
  <cols>
    <col min="1" max="1" width="6" style="208" customWidth="1"/>
    <col min="2" max="2" width="14" customWidth="1"/>
    <col min="3" max="3" width="22" style="61" customWidth="1"/>
    <col min="4" max="4" width="20.6666666666667" style="61" customWidth="1"/>
    <col min="5" max="5" width="23.2166666666667" style="61" customWidth="1"/>
    <col min="6" max="6" width="18.3333333333333" customWidth="1"/>
    <col min="7" max="7" width="17.775" style="61" customWidth="1"/>
    <col min="8" max="8" width="20.1083333333333" customWidth="1"/>
    <col min="9" max="9" width="16.6666666666667" customWidth="1"/>
    <col min="10" max="10" width="18.1083333333333" customWidth="1"/>
    <col min="11" max="11" width="4" customWidth="1"/>
    <col min="12" max="12" width="16" customWidth="1"/>
  </cols>
  <sheetData>
    <row r="1" ht="20.25" customHeight="1" spans="1:11">
      <c r="A1" s="386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2"/>
    </row>
    <row r="2" ht="26.25" customHeight="1" spans="1:11">
      <c r="A2" s="388"/>
      <c r="B2" s="389"/>
      <c r="C2" s="389"/>
      <c r="D2" s="389"/>
      <c r="E2" s="389"/>
      <c r="F2" s="389"/>
      <c r="G2" s="389"/>
      <c r="H2" s="389"/>
      <c r="I2" s="389"/>
      <c r="J2" s="389"/>
      <c r="K2" s="2"/>
    </row>
    <row r="3" ht="16.5" customHeight="1" spans="1:11">
      <c r="A3" s="388"/>
      <c r="B3" s="389"/>
      <c r="C3" s="389"/>
      <c r="D3" s="389"/>
      <c r="E3" s="389"/>
      <c r="F3" s="389"/>
      <c r="G3" s="389"/>
      <c r="H3" s="389"/>
      <c r="I3" s="389"/>
      <c r="J3" s="389"/>
      <c r="K3" s="2"/>
    </row>
    <row r="4" ht="21" customHeight="1" spans="1:11">
      <c r="A4" s="390"/>
      <c r="B4" s="391" t="s">
        <v>1</v>
      </c>
      <c r="C4" s="391"/>
      <c r="D4" s="392" t="s">
        <v>2</v>
      </c>
      <c r="E4" s="392"/>
      <c r="F4" s="392"/>
      <c r="G4" s="392"/>
      <c r="H4" s="392"/>
      <c r="I4" s="392"/>
      <c r="J4" s="416"/>
      <c r="K4" s="2"/>
    </row>
    <row r="5" ht="22.5" customHeight="1" spans="1:10">
      <c r="A5" s="393" t="s">
        <v>3</v>
      </c>
      <c r="B5" s="225" t="s">
        <v>4</v>
      </c>
      <c r="C5" s="225" t="s">
        <v>5</v>
      </c>
      <c r="D5" s="225" t="s">
        <v>6</v>
      </c>
      <c r="E5" s="394" t="s">
        <v>7</v>
      </c>
      <c r="F5" s="225" t="s">
        <v>8</v>
      </c>
      <c r="G5" s="225" t="s">
        <v>9</v>
      </c>
      <c r="H5" s="395" t="s">
        <v>10</v>
      </c>
      <c r="I5" s="417" t="s">
        <v>11</v>
      </c>
      <c r="J5" s="418" t="s">
        <v>12</v>
      </c>
    </row>
    <row r="6" ht="22.5" customHeight="1" spans="1:10">
      <c r="A6" s="396"/>
      <c r="B6" s="397" t="s">
        <v>13</v>
      </c>
      <c r="C6" s="398"/>
      <c r="D6" s="398"/>
      <c r="E6" s="398"/>
      <c r="F6" s="399"/>
      <c r="G6" s="400"/>
      <c r="H6" s="401"/>
      <c r="I6" s="419"/>
      <c r="J6" s="74">
        <v>258386.63</v>
      </c>
    </row>
    <row r="7" ht="18" customHeight="1" spans="1:10">
      <c r="A7" s="402">
        <v>1</v>
      </c>
      <c r="B7" s="403" t="s">
        <v>14</v>
      </c>
      <c r="C7" s="403" t="s">
        <v>15</v>
      </c>
      <c r="D7" s="403" t="s">
        <v>16</v>
      </c>
      <c r="E7" s="403" t="s">
        <v>17</v>
      </c>
      <c r="F7" s="403"/>
      <c r="G7" s="404">
        <v>200</v>
      </c>
      <c r="H7" s="405"/>
      <c r="I7" s="405"/>
      <c r="J7" s="420">
        <f>J6+G7+H7-I7</f>
        <v>258586.63</v>
      </c>
    </row>
    <row r="8" ht="18" customHeight="1" spans="1:10">
      <c r="A8" s="402">
        <v>2</v>
      </c>
      <c r="B8" s="403" t="s">
        <v>14</v>
      </c>
      <c r="C8" s="403" t="s">
        <v>18</v>
      </c>
      <c r="D8" s="403" t="s">
        <v>19</v>
      </c>
      <c r="E8" s="403" t="s">
        <v>17</v>
      </c>
      <c r="F8" s="406"/>
      <c r="G8" s="404">
        <v>2000</v>
      </c>
      <c r="H8" s="407"/>
      <c r="I8" s="407"/>
      <c r="J8" s="420">
        <f t="shared" ref="J8:J73" si="0">J7+G8+H8-I8</f>
        <v>260586.63</v>
      </c>
    </row>
    <row r="9" ht="18" customHeight="1" spans="1:10">
      <c r="A9" s="402">
        <v>3</v>
      </c>
      <c r="B9" s="403" t="s">
        <v>14</v>
      </c>
      <c r="C9" s="403" t="s">
        <v>20</v>
      </c>
      <c r="D9" s="403" t="s">
        <v>21</v>
      </c>
      <c r="E9" s="403" t="s">
        <v>17</v>
      </c>
      <c r="F9" s="406"/>
      <c r="G9" s="404">
        <v>1000</v>
      </c>
      <c r="H9" s="407"/>
      <c r="I9" s="407"/>
      <c r="J9" s="420">
        <f t="shared" si="0"/>
        <v>261586.63</v>
      </c>
    </row>
    <row r="10" ht="18" customHeight="1" spans="1:10">
      <c r="A10" s="402">
        <v>4</v>
      </c>
      <c r="B10" s="403" t="s">
        <v>14</v>
      </c>
      <c r="C10" s="403" t="s">
        <v>22</v>
      </c>
      <c r="D10" s="403" t="s">
        <v>23</v>
      </c>
      <c r="E10" s="403" t="s">
        <v>17</v>
      </c>
      <c r="F10" s="406"/>
      <c r="G10" s="404">
        <v>20000</v>
      </c>
      <c r="H10" s="407"/>
      <c r="I10" s="407"/>
      <c r="J10" s="420">
        <f t="shared" si="0"/>
        <v>281586.63</v>
      </c>
    </row>
    <row r="11" ht="18" customHeight="1" spans="1:10">
      <c r="A11" s="402">
        <v>5</v>
      </c>
      <c r="B11" s="403" t="s">
        <v>14</v>
      </c>
      <c r="C11" s="403" t="s">
        <v>24</v>
      </c>
      <c r="D11" s="403" t="s">
        <v>25</v>
      </c>
      <c r="E11" s="403" t="s">
        <v>17</v>
      </c>
      <c r="F11" s="406"/>
      <c r="G11" s="404">
        <v>1168</v>
      </c>
      <c r="H11" s="407"/>
      <c r="I11" s="407"/>
      <c r="J11" s="420">
        <f t="shared" si="0"/>
        <v>282754.63</v>
      </c>
    </row>
    <row r="12" ht="18" customHeight="1" spans="1:10">
      <c r="A12" s="402">
        <v>6</v>
      </c>
      <c r="B12" s="403" t="s">
        <v>14</v>
      </c>
      <c r="C12" s="403" t="s">
        <v>26</v>
      </c>
      <c r="D12" s="403" t="s">
        <v>21</v>
      </c>
      <c r="E12" s="403" t="s">
        <v>17</v>
      </c>
      <c r="F12" s="406"/>
      <c r="G12" s="404">
        <v>1000</v>
      </c>
      <c r="H12" s="407"/>
      <c r="I12" s="407"/>
      <c r="J12" s="420">
        <f t="shared" si="0"/>
        <v>283754.63</v>
      </c>
    </row>
    <row r="13" ht="18" customHeight="1" spans="1:10">
      <c r="A13" s="402">
        <v>7</v>
      </c>
      <c r="B13" s="403" t="s">
        <v>14</v>
      </c>
      <c r="C13" s="403" t="s">
        <v>27</v>
      </c>
      <c r="D13" s="403" t="s">
        <v>28</v>
      </c>
      <c r="E13" s="403" t="s">
        <v>17</v>
      </c>
      <c r="F13" s="408"/>
      <c r="G13" s="404">
        <v>5000</v>
      </c>
      <c r="H13" s="407"/>
      <c r="I13" s="407"/>
      <c r="J13" s="420">
        <f t="shared" si="0"/>
        <v>288754.63</v>
      </c>
    </row>
    <row r="14" ht="18" customHeight="1" spans="1:10">
      <c r="A14" s="402">
        <v>8</v>
      </c>
      <c r="B14" s="403" t="s">
        <v>14</v>
      </c>
      <c r="C14" s="403" t="s">
        <v>29</v>
      </c>
      <c r="D14" s="403" t="s">
        <v>30</v>
      </c>
      <c r="E14" s="403" t="s">
        <v>17</v>
      </c>
      <c r="F14" s="408"/>
      <c r="G14" s="404">
        <v>1688</v>
      </c>
      <c r="H14" s="407"/>
      <c r="I14" s="407"/>
      <c r="J14" s="420">
        <f t="shared" si="0"/>
        <v>290442.63</v>
      </c>
    </row>
    <row r="15" ht="18" customHeight="1" spans="1:10">
      <c r="A15" s="402">
        <v>9</v>
      </c>
      <c r="B15" s="403" t="s">
        <v>14</v>
      </c>
      <c r="C15" s="403" t="s">
        <v>31</v>
      </c>
      <c r="D15" s="403" t="s">
        <v>32</v>
      </c>
      <c r="E15" s="403" t="s">
        <v>17</v>
      </c>
      <c r="F15" s="408"/>
      <c r="G15" s="404">
        <v>5000</v>
      </c>
      <c r="H15" s="407"/>
      <c r="I15" s="407"/>
      <c r="J15" s="420">
        <f t="shared" si="0"/>
        <v>295442.63</v>
      </c>
    </row>
    <row r="16" ht="18" customHeight="1" spans="1:10">
      <c r="A16" s="402">
        <v>10</v>
      </c>
      <c r="B16" s="403" t="s">
        <v>14</v>
      </c>
      <c r="C16" s="403" t="s">
        <v>33</v>
      </c>
      <c r="D16" s="403" t="s">
        <v>34</v>
      </c>
      <c r="E16" s="403" t="s">
        <v>17</v>
      </c>
      <c r="F16" s="406"/>
      <c r="G16" s="404">
        <v>3888</v>
      </c>
      <c r="H16" s="407"/>
      <c r="I16" s="407"/>
      <c r="J16" s="420">
        <f t="shared" si="0"/>
        <v>299330.63</v>
      </c>
    </row>
    <row r="17" ht="18" customHeight="1" spans="1:10">
      <c r="A17" s="402">
        <v>11</v>
      </c>
      <c r="B17" s="403" t="s">
        <v>14</v>
      </c>
      <c r="C17" s="403" t="s">
        <v>35</v>
      </c>
      <c r="D17" s="403" t="s">
        <v>36</v>
      </c>
      <c r="E17" s="403" t="s">
        <v>17</v>
      </c>
      <c r="F17" s="406"/>
      <c r="G17" s="404">
        <v>10000</v>
      </c>
      <c r="H17" s="407"/>
      <c r="I17" s="407"/>
      <c r="J17" s="420">
        <f t="shared" si="0"/>
        <v>309330.63</v>
      </c>
    </row>
    <row r="18" ht="18" customHeight="1" spans="1:10">
      <c r="A18" s="402">
        <v>12</v>
      </c>
      <c r="B18" s="403" t="s">
        <v>14</v>
      </c>
      <c r="C18" s="403" t="s">
        <v>37</v>
      </c>
      <c r="D18" s="403"/>
      <c r="E18" s="403" t="s">
        <v>17</v>
      </c>
      <c r="F18" s="406"/>
      <c r="G18" s="404">
        <v>2023</v>
      </c>
      <c r="H18" s="407"/>
      <c r="I18" s="407"/>
      <c r="J18" s="420">
        <f t="shared" si="0"/>
        <v>311353.63</v>
      </c>
    </row>
    <row r="19" ht="18" customHeight="1" spans="1:10">
      <c r="A19" s="402">
        <v>13</v>
      </c>
      <c r="B19" s="403" t="s">
        <v>14</v>
      </c>
      <c r="C19" s="403" t="s">
        <v>38</v>
      </c>
      <c r="D19" s="403" t="s">
        <v>23</v>
      </c>
      <c r="E19" s="403" t="s">
        <v>17</v>
      </c>
      <c r="F19" s="406"/>
      <c r="G19" s="404">
        <v>2000</v>
      </c>
      <c r="H19" s="407"/>
      <c r="I19" s="407"/>
      <c r="J19" s="420">
        <f t="shared" si="0"/>
        <v>313353.63</v>
      </c>
    </row>
    <row r="20" ht="18" customHeight="1" spans="1:10">
      <c r="A20" s="402">
        <v>14</v>
      </c>
      <c r="B20" s="403" t="s">
        <v>14</v>
      </c>
      <c r="C20" s="403" t="s">
        <v>39</v>
      </c>
      <c r="D20" s="403" t="s">
        <v>23</v>
      </c>
      <c r="E20" s="403" t="s">
        <v>17</v>
      </c>
      <c r="F20" s="406"/>
      <c r="G20" s="404">
        <v>1000</v>
      </c>
      <c r="H20" s="407"/>
      <c r="I20" s="407"/>
      <c r="J20" s="420">
        <f t="shared" si="0"/>
        <v>314353.63</v>
      </c>
    </row>
    <row r="21" ht="18" customHeight="1" spans="1:10">
      <c r="A21" s="402">
        <v>15</v>
      </c>
      <c r="B21" s="403" t="s">
        <v>14</v>
      </c>
      <c r="C21" s="403" t="s">
        <v>40</v>
      </c>
      <c r="D21" s="403" t="s">
        <v>32</v>
      </c>
      <c r="E21" s="403" t="s">
        <v>17</v>
      </c>
      <c r="F21" s="406"/>
      <c r="G21" s="404">
        <v>200</v>
      </c>
      <c r="H21" s="407"/>
      <c r="I21" s="407"/>
      <c r="J21" s="420">
        <f t="shared" si="0"/>
        <v>314553.63</v>
      </c>
    </row>
    <row r="22" ht="18" customHeight="1" spans="1:10">
      <c r="A22" s="402">
        <v>16</v>
      </c>
      <c r="B22" s="403" t="s">
        <v>14</v>
      </c>
      <c r="C22" s="403" t="s">
        <v>41</v>
      </c>
      <c r="D22" s="403" t="s">
        <v>42</v>
      </c>
      <c r="E22" s="403" t="s">
        <v>17</v>
      </c>
      <c r="F22" s="406"/>
      <c r="G22" s="404">
        <v>10000</v>
      </c>
      <c r="H22" s="407"/>
      <c r="I22" s="407"/>
      <c r="J22" s="420">
        <f t="shared" si="0"/>
        <v>324553.63</v>
      </c>
    </row>
    <row r="23" ht="18" customHeight="1" spans="1:10">
      <c r="A23" s="402">
        <v>17</v>
      </c>
      <c r="B23" s="403" t="s">
        <v>14</v>
      </c>
      <c r="C23" s="403" t="s">
        <v>43</v>
      </c>
      <c r="D23" s="403" t="s">
        <v>23</v>
      </c>
      <c r="E23" s="403" t="s">
        <v>17</v>
      </c>
      <c r="F23" s="406"/>
      <c r="G23" s="404">
        <v>2000</v>
      </c>
      <c r="H23" s="407"/>
      <c r="I23" s="407"/>
      <c r="J23" s="420">
        <f t="shared" si="0"/>
        <v>326553.63</v>
      </c>
    </row>
    <row r="24" ht="18" customHeight="1" spans="1:10">
      <c r="A24" s="402">
        <v>18</v>
      </c>
      <c r="B24" s="403" t="s">
        <v>44</v>
      </c>
      <c r="C24" s="403" t="s">
        <v>45</v>
      </c>
      <c r="D24" s="403" t="s">
        <v>46</v>
      </c>
      <c r="E24" s="403" t="s">
        <v>17</v>
      </c>
      <c r="F24" s="406"/>
      <c r="G24" s="404">
        <v>2000</v>
      </c>
      <c r="H24" s="407"/>
      <c r="I24" s="407"/>
      <c r="J24" s="420">
        <f t="shared" si="0"/>
        <v>328553.63</v>
      </c>
    </row>
    <row r="25" ht="18" customHeight="1" spans="1:10">
      <c r="A25" s="402">
        <v>19</v>
      </c>
      <c r="B25" s="403" t="s">
        <v>44</v>
      </c>
      <c r="C25" s="403" t="s">
        <v>47</v>
      </c>
      <c r="D25" s="403" t="s">
        <v>48</v>
      </c>
      <c r="E25" s="403" t="s">
        <v>17</v>
      </c>
      <c r="F25" s="406"/>
      <c r="G25" s="404">
        <v>668</v>
      </c>
      <c r="H25" s="407"/>
      <c r="I25" s="407"/>
      <c r="J25" s="420">
        <f t="shared" si="0"/>
        <v>329221.63</v>
      </c>
    </row>
    <row r="26" ht="18" customHeight="1" spans="1:10">
      <c r="A26" s="402">
        <v>20</v>
      </c>
      <c r="B26" s="403" t="s">
        <v>44</v>
      </c>
      <c r="C26" s="403" t="s">
        <v>49</v>
      </c>
      <c r="D26" s="403"/>
      <c r="E26" s="403" t="s">
        <v>17</v>
      </c>
      <c r="F26" s="406"/>
      <c r="G26" s="404">
        <v>1000</v>
      </c>
      <c r="H26" s="407"/>
      <c r="I26" s="407"/>
      <c r="J26" s="420">
        <f t="shared" si="0"/>
        <v>330221.63</v>
      </c>
    </row>
    <row r="27" ht="18" customHeight="1" spans="1:10">
      <c r="A27" s="402">
        <v>21</v>
      </c>
      <c r="B27" s="403" t="s">
        <v>44</v>
      </c>
      <c r="C27" s="403" t="s">
        <v>50</v>
      </c>
      <c r="D27" s="403"/>
      <c r="E27" s="403" t="s">
        <v>17</v>
      </c>
      <c r="F27" s="406"/>
      <c r="G27" s="404">
        <v>666</v>
      </c>
      <c r="H27" s="407"/>
      <c r="I27" s="407"/>
      <c r="J27" s="420">
        <f t="shared" si="0"/>
        <v>330887.63</v>
      </c>
    </row>
    <row r="28" ht="18" customHeight="1" spans="1:10">
      <c r="A28" s="402">
        <v>22</v>
      </c>
      <c r="B28" s="403" t="s">
        <v>44</v>
      </c>
      <c r="C28" s="403" t="s">
        <v>51</v>
      </c>
      <c r="D28" s="403" t="s">
        <v>28</v>
      </c>
      <c r="E28" s="403" t="s">
        <v>17</v>
      </c>
      <c r="F28" s="406"/>
      <c r="G28" s="404">
        <v>1000</v>
      </c>
      <c r="H28" s="407"/>
      <c r="I28" s="407"/>
      <c r="J28" s="420">
        <f t="shared" si="0"/>
        <v>331887.63</v>
      </c>
    </row>
    <row r="29" ht="18" customHeight="1" spans="1:10">
      <c r="A29" s="402">
        <v>23</v>
      </c>
      <c r="B29" s="403" t="s">
        <v>44</v>
      </c>
      <c r="C29" s="403" t="s">
        <v>52</v>
      </c>
      <c r="D29" s="403" t="s">
        <v>46</v>
      </c>
      <c r="E29" s="403" t="s">
        <v>17</v>
      </c>
      <c r="F29" s="406"/>
      <c r="G29" s="404">
        <v>2666</v>
      </c>
      <c r="H29" s="407"/>
      <c r="I29" s="407"/>
      <c r="J29" s="420">
        <f t="shared" si="0"/>
        <v>334553.63</v>
      </c>
    </row>
    <row r="30" ht="18" customHeight="1" spans="1:10">
      <c r="A30" s="402">
        <v>24</v>
      </c>
      <c r="B30" s="403" t="s">
        <v>44</v>
      </c>
      <c r="C30" s="403" t="s">
        <v>53</v>
      </c>
      <c r="D30" s="403" t="s">
        <v>48</v>
      </c>
      <c r="E30" s="403" t="s">
        <v>17</v>
      </c>
      <c r="F30" s="406"/>
      <c r="G30" s="404">
        <v>1000</v>
      </c>
      <c r="H30" s="407"/>
      <c r="I30" s="407"/>
      <c r="J30" s="420">
        <f t="shared" si="0"/>
        <v>335553.63</v>
      </c>
    </row>
    <row r="31" ht="18" customHeight="1" spans="1:10">
      <c r="A31" s="402">
        <v>25</v>
      </c>
      <c r="B31" s="403" t="s">
        <v>44</v>
      </c>
      <c r="C31" s="403" t="s">
        <v>54</v>
      </c>
      <c r="D31" s="403" t="s">
        <v>28</v>
      </c>
      <c r="E31" s="403" t="s">
        <v>17</v>
      </c>
      <c r="F31" s="406"/>
      <c r="G31" s="404">
        <v>1000</v>
      </c>
      <c r="H31" s="407"/>
      <c r="I31" s="407"/>
      <c r="J31" s="420">
        <f t="shared" si="0"/>
        <v>336553.63</v>
      </c>
    </row>
    <row r="32" ht="18" customHeight="1" spans="1:10">
      <c r="A32" s="402">
        <v>26</v>
      </c>
      <c r="B32" s="403" t="s">
        <v>44</v>
      </c>
      <c r="C32" s="403" t="s">
        <v>55</v>
      </c>
      <c r="D32" s="403" t="s">
        <v>56</v>
      </c>
      <c r="E32" s="403" t="s">
        <v>17</v>
      </c>
      <c r="F32" s="406"/>
      <c r="G32" s="404">
        <v>5000</v>
      </c>
      <c r="H32" s="407"/>
      <c r="I32" s="407"/>
      <c r="J32" s="420">
        <f t="shared" si="0"/>
        <v>341553.63</v>
      </c>
    </row>
    <row r="33" ht="18" customHeight="1" spans="1:10">
      <c r="A33" s="402">
        <v>27</v>
      </c>
      <c r="B33" s="403" t="s">
        <v>44</v>
      </c>
      <c r="C33" s="403" t="s">
        <v>57</v>
      </c>
      <c r="D33" s="403" t="s">
        <v>58</v>
      </c>
      <c r="E33" s="403" t="s">
        <v>17</v>
      </c>
      <c r="F33" s="406"/>
      <c r="G33" s="404">
        <v>3000</v>
      </c>
      <c r="H33" s="407"/>
      <c r="I33" s="407"/>
      <c r="J33" s="420">
        <f t="shared" si="0"/>
        <v>344553.63</v>
      </c>
    </row>
    <row r="34" ht="18" customHeight="1" spans="1:10">
      <c r="A34" s="402">
        <v>28</v>
      </c>
      <c r="B34" s="403" t="s">
        <v>44</v>
      </c>
      <c r="C34" s="403" t="s">
        <v>59</v>
      </c>
      <c r="D34" s="403" t="s">
        <v>30</v>
      </c>
      <c r="E34" s="403" t="s">
        <v>17</v>
      </c>
      <c r="F34" s="406"/>
      <c r="G34" s="404">
        <v>3000</v>
      </c>
      <c r="H34" s="407"/>
      <c r="I34" s="407"/>
      <c r="J34" s="420">
        <f t="shared" si="0"/>
        <v>347553.63</v>
      </c>
    </row>
    <row r="35" ht="18" customHeight="1" spans="1:10">
      <c r="A35" s="402">
        <v>29</v>
      </c>
      <c r="B35" s="403" t="s">
        <v>44</v>
      </c>
      <c r="C35" s="403" t="s">
        <v>60</v>
      </c>
      <c r="D35" s="403" t="s">
        <v>23</v>
      </c>
      <c r="E35" s="403" t="s">
        <v>17</v>
      </c>
      <c r="F35" s="406"/>
      <c r="G35" s="404">
        <v>3888</v>
      </c>
      <c r="H35" s="407"/>
      <c r="I35" s="407"/>
      <c r="J35" s="420">
        <f t="shared" si="0"/>
        <v>351441.63</v>
      </c>
    </row>
    <row r="36" ht="18" customHeight="1" spans="1:10">
      <c r="A36" s="402">
        <v>30</v>
      </c>
      <c r="B36" s="403" t="s">
        <v>44</v>
      </c>
      <c r="C36" s="403" t="s">
        <v>61</v>
      </c>
      <c r="D36" s="403" t="s">
        <v>62</v>
      </c>
      <c r="E36" s="403" t="s">
        <v>17</v>
      </c>
      <c r="F36" s="406"/>
      <c r="G36" s="404">
        <v>1000</v>
      </c>
      <c r="H36" s="407"/>
      <c r="I36" s="407"/>
      <c r="J36" s="420">
        <f t="shared" si="0"/>
        <v>352441.63</v>
      </c>
    </row>
    <row r="37" ht="18" customHeight="1" spans="1:10">
      <c r="A37" s="402">
        <v>31</v>
      </c>
      <c r="B37" s="403" t="s">
        <v>44</v>
      </c>
      <c r="C37" s="403" t="s">
        <v>63</v>
      </c>
      <c r="D37" s="403" t="s">
        <v>42</v>
      </c>
      <c r="E37" s="403" t="s">
        <v>17</v>
      </c>
      <c r="F37" s="406"/>
      <c r="G37" s="404">
        <v>3000</v>
      </c>
      <c r="H37" s="407"/>
      <c r="I37" s="407"/>
      <c r="J37" s="420">
        <f t="shared" si="0"/>
        <v>355441.63</v>
      </c>
    </row>
    <row r="38" ht="18" customHeight="1" spans="1:10">
      <c r="A38" s="402">
        <v>32</v>
      </c>
      <c r="B38" s="403" t="s">
        <v>44</v>
      </c>
      <c r="C38" s="403" t="s">
        <v>64</v>
      </c>
      <c r="D38" s="403" t="s">
        <v>62</v>
      </c>
      <c r="E38" s="403" t="s">
        <v>17</v>
      </c>
      <c r="F38" s="406"/>
      <c r="G38" s="404">
        <v>1000</v>
      </c>
      <c r="H38" s="407"/>
      <c r="I38" s="407"/>
      <c r="J38" s="420">
        <f t="shared" si="0"/>
        <v>356441.63</v>
      </c>
    </row>
    <row r="39" ht="18" customHeight="1" spans="1:10">
      <c r="A39" s="402">
        <v>33</v>
      </c>
      <c r="B39" s="403" t="s">
        <v>44</v>
      </c>
      <c r="C39" s="403" t="s">
        <v>65</v>
      </c>
      <c r="D39" s="403" t="s">
        <v>28</v>
      </c>
      <c r="E39" s="403" t="s">
        <v>17</v>
      </c>
      <c r="F39" s="406"/>
      <c r="G39" s="404">
        <v>1689</v>
      </c>
      <c r="H39" s="407"/>
      <c r="I39" s="407"/>
      <c r="J39" s="420">
        <f t="shared" si="0"/>
        <v>358130.63</v>
      </c>
    </row>
    <row r="40" ht="18" customHeight="1" spans="1:10">
      <c r="A40" s="402">
        <v>34</v>
      </c>
      <c r="B40" s="403" t="s">
        <v>44</v>
      </c>
      <c r="C40" s="403" t="s">
        <v>66</v>
      </c>
      <c r="D40" s="403" t="s">
        <v>67</v>
      </c>
      <c r="E40" s="403" t="s">
        <v>17</v>
      </c>
      <c r="F40" s="406"/>
      <c r="G40" s="404">
        <v>1000</v>
      </c>
      <c r="H40" s="407"/>
      <c r="I40" s="407"/>
      <c r="J40" s="420">
        <f t="shared" si="0"/>
        <v>359130.63</v>
      </c>
    </row>
    <row r="41" ht="18" customHeight="1" spans="1:10">
      <c r="A41" s="402">
        <v>35</v>
      </c>
      <c r="B41" s="403" t="s">
        <v>44</v>
      </c>
      <c r="C41" s="403" t="s">
        <v>68</v>
      </c>
      <c r="D41" s="403" t="s">
        <v>69</v>
      </c>
      <c r="E41" s="403" t="s">
        <v>17</v>
      </c>
      <c r="F41" s="406"/>
      <c r="G41" s="404">
        <v>2000</v>
      </c>
      <c r="H41" s="407"/>
      <c r="I41" s="407"/>
      <c r="J41" s="420">
        <f t="shared" si="0"/>
        <v>361130.63</v>
      </c>
    </row>
    <row r="42" ht="18" customHeight="1" spans="1:10">
      <c r="A42" s="402">
        <v>36</v>
      </c>
      <c r="B42" s="403" t="s">
        <v>44</v>
      </c>
      <c r="C42" s="403" t="s">
        <v>70</v>
      </c>
      <c r="D42" s="403"/>
      <c r="E42" s="403" t="s">
        <v>17</v>
      </c>
      <c r="F42" s="406"/>
      <c r="G42" s="404">
        <v>666</v>
      </c>
      <c r="H42" s="407"/>
      <c r="I42" s="407"/>
      <c r="J42" s="420">
        <f t="shared" si="0"/>
        <v>361796.63</v>
      </c>
    </row>
    <row r="43" ht="18" customHeight="1" spans="1:10">
      <c r="A43" s="402">
        <v>37</v>
      </c>
      <c r="B43" s="403" t="s">
        <v>44</v>
      </c>
      <c r="C43" s="403" t="s">
        <v>71</v>
      </c>
      <c r="D43" s="403" t="s">
        <v>72</v>
      </c>
      <c r="E43" s="403" t="s">
        <v>17</v>
      </c>
      <c r="F43" s="406"/>
      <c r="G43" s="404">
        <v>880</v>
      </c>
      <c r="H43" s="407"/>
      <c r="I43" s="407"/>
      <c r="J43" s="420">
        <f t="shared" si="0"/>
        <v>362676.63</v>
      </c>
    </row>
    <row r="44" ht="18" customHeight="1" spans="1:10">
      <c r="A44" s="402">
        <v>38</v>
      </c>
      <c r="B44" s="403" t="s">
        <v>44</v>
      </c>
      <c r="C44" s="403" t="s">
        <v>73</v>
      </c>
      <c r="D44" s="403" t="s">
        <v>62</v>
      </c>
      <c r="E44" s="403" t="s">
        <v>17</v>
      </c>
      <c r="F44" s="406"/>
      <c r="G44" s="404">
        <v>666</v>
      </c>
      <c r="H44" s="407"/>
      <c r="I44" s="407"/>
      <c r="J44" s="420">
        <f t="shared" si="0"/>
        <v>363342.63</v>
      </c>
    </row>
    <row r="45" ht="18" customHeight="1" spans="1:10">
      <c r="A45" s="402">
        <v>39</v>
      </c>
      <c r="B45" s="403" t="s">
        <v>74</v>
      </c>
      <c r="C45" s="403" t="s">
        <v>75</v>
      </c>
      <c r="D45" s="403" t="s">
        <v>19</v>
      </c>
      <c r="E45" s="403" t="s">
        <v>17</v>
      </c>
      <c r="F45" s="406"/>
      <c r="G45" s="404">
        <v>3800</v>
      </c>
      <c r="H45" s="407"/>
      <c r="I45" s="407"/>
      <c r="J45" s="420">
        <f t="shared" si="0"/>
        <v>367142.63</v>
      </c>
    </row>
    <row r="46" ht="18" customHeight="1" spans="1:10">
      <c r="A46" s="402">
        <v>40</v>
      </c>
      <c r="B46" s="403" t="s">
        <v>74</v>
      </c>
      <c r="C46" s="403" t="s">
        <v>76</v>
      </c>
      <c r="D46" s="403" t="s">
        <v>58</v>
      </c>
      <c r="E46" s="403" t="s">
        <v>17</v>
      </c>
      <c r="F46" s="406"/>
      <c r="G46" s="404">
        <v>1000</v>
      </c>
      <c r="H46" s="407"/>
      <c r="I46" s="407"/>
      <c r="J46" s="420">
        <f t="shared" si="0"/>
        <v>368142.63</v>
      </c>
    </row>
    <row r="47" ht="18" customHeight="1" spans="1:10">
      <c r="A47" s="402">
        <v>41</v>
      </c>
      <c r="B47" s="403" t="s">
        <v>74</v>
      </c>
      <c r="C47" s="403" t="s">
        <v>77</v>
      </c>
      <c r="D47" s="403" t="s">
        <v>28</v>
      </c>
      <c r="E47" s="403" t="s">
        <v>17</v>
      </c>
      <c r="F47" s="406"/>
      <c r="G47" s="404">
        <v>500</v>
      </c>
      <c r="H47" s="407"/>
      <c r="I47" s="407"/>
      <c r="J47" s="420">
        <f t="shared" si="0"/>
        <v>368642.63</v>
      </c>
    </row>
    <row r="48" ht="18" customHeight="1" spans="1:10">
      <c r="A48" s="402">
        <v>42</v>
      </c>
      <c r="B48" s="403" t="s">
        <v>74</v>
      </c>
      <c r="C48" s="403" t="s">
        <v>78</v>
      </c>
      <c r="D48" s="403"/>
      <c r="E48" s="403" t="s">
        <v>17</v>
      </c>
      <c r="F48" s="406"/>
      <c r="G48" s="404">
        <v>300</v>
      </c>
      <c r="H48" s="407"/>
      <c r="I48" s="407"/>
      <c r="J48" s="420">
        <f t="shared" si="0"/>
        <v>368942.63</v>
      </c>
    </row>
    <row r="49" ht="18" customHeight="1" spans="1:10">
      <c r="A49" s="402">
        <v>43</v>
      </c>
      <c r="B49" s="403" t="s">
        <v>74</v>
      </c>
      <c r="C49" s="403" t="s">
        <v>79</v>
      </c>
      <c r="D49" s="403" t="s">
        <v>80</v>
      </c>
      <c r="E49" s="403" t="s">
        <v>17</v>
      </c>
      <c r="F49" s="406"/>
      <c r="G49" s="404">
        <v>500</v>
      </c>
      <c r="H49" s="407"/>
      <c r="I49" s="407"/>
      <c r="J49" s="420">
        <f t="shared" si="0"/>
        <v>369442.63</v>
      </c>
    </row>
    <row r="50" ht="18" customHeight="1" spans="1:10">
      <c r="A50" s="402">
        <v>44</v>
      </c>
      <c r="B50" s="403" t="s">
        <v>74</v>
      </c>
      <c r="C50" s="403" t="s">
        <v>81</v>
      </c>
      <c r="D50" s="403" t="s">
        <v>42</v>
      </c>
      <c r="E50" s="403" t="s">
        <v>17</v>
      </c>
      <c r="F50" s="406"/>
      <c r="G50" s="404">
        <v>500</v>
      </c>
      <c r="H50" s="407"/>
      <c r="I50" s="407"/>
      <c r="J50" s="420">
        <f t="shared" si="0"/>
        <v>369942.63</v>
      </c>
    </row>
    <row r="51" ht="18" customHeight="1" spans="1:10">
      <c r="A51" s="402">
        <v>45</v>
      </c>
      <c r="B51" s="403" t="s">
        <v>74</v>
      </c>
      <c r="C51" s="403" t="s">
        <v>82</v>
      </c>
      <c r="D51" s="403" t="s">
        <v>83</v>
      </c>
      <c r="E51" s="403" t="s">
        <v>17</v>
      </c>
      <c r="F51" s="406"/>
      <c r="G51" s="404">
        <v>300</v>
      </c>
      <c r="H51" s="407"/>
      <c r="I51" s="407"/>
      <c r="J51" s="420">
        <f t="shared" si="0"/>
        <v>370242.63</v>
      </c>
    </row>
    <row r="52" ht="18" customHeight="1" spans="1:10">
      <c r="A52" s="402">
        <v>46</v>
      </c>
      <c r="B52" s="403" t="s">
        <v>84</v>
      </c>
      <c r="C52" s="403" t="s">
        <v>85</v>
      </c>
      <c r="D52" s="403" t="s">
        <v>48</v>
      </c>
      <c r="E52" s="403" t="s">
        <v>17</v>
      </c>
      <c r="F52" s="406"/>
      <c r="G52" s="404">
        <v>500</v>
      </c>
      <c r="H52" s="407"/>
      <c r="I52" s="407"/>
      <c r="J52" s="420">
        <f t="shared" si="0"/>
        <v>370742.63</v>
      </c>
    </row>
    <row r="53" ht="18" customHeight="1" spans="1:10">
      <c r="A53" s="402">
        <v>47</v>
      </c>
      <c r="B53" s="403" t="s">
        <v>86</v>
      </c>
      <c r="C53" s="403" t="s">
        <v>87</v>
      </c>
      <c r="D53" s="403" t="s">
        <v>28</v>
      </c>
      <c r="E53" s="403" t="s">
        <v>17</v>
      </c>
      <c r="F53" s="406"/>
      <c r="G53" s="404">
        <v>1260</v>
      </c>
      <c r="H53" s="407"/>
      <c r="I53" s="407"/>
      <c r="J53" s="420">
        <f t="shared" si="0"/>
        <v>372002.63</v>
      </c>
    </row>
    <row r="54" ht="18" customHeight="1" spans="1:10">
      <c r="A54" s="402">
        <v>48</v>
      </c>
      <c r="B54" s="403" t="s">
        <v>86</v>
      </c>
      <c r="C54" s="403" t="s">
        <v>88</v>
      </c>
      <c r="D54" s="403" t="s">
        <v>42</v>
      </c>
      <c r="E54" s="403" t="s">
        <v>17</v>
      </c>
      <c r="F54" s="406"/>
      <c r="G54" s="404">
        <v>1000</v>
      </c>
      <c r="H54" s="407"/>
      <c r="I54" s="407"/>
      <c r="J54" s="420">
        <f t="shared" si="0"/>
        <v>373002.63</v>
      </c>
    </row>
    <row r="55" ht="18" customHeight="1" spans="1:10">
      <c r="A55" s="402">
        <v>49</v>
      </c>
      <c r="B55" s="403" t="s">
        <v>86</v>
      </c>
      <c r="C55" s="403" t="s">
        <v>89</v>
      </c>
      <c r="D55" s="403" t="s">
        <v>25</v>
      </c>
      <c r="E55" s="403" t="s">
        <v>17</v>
      </c>
      <c r="F55" s="406"/>
      <c r="G55" s="404">
        <v>10000</v>
      </c>
      <c r="H55" s="407"/>
      <c r="I55" s="407"/>
      <c r="J55" s="420">
        <f t="shared" si="0"/>
        <v>383002.63</v>
      </c>
    </row>
    <row r="56" ht="18" customHeight="1" spans="1:10">
      <c r="A56" s="402">
        <v>50</v>
      </c>
      <c r="B56" s="403" t="s">
        <v>86</v>
      </c>
      <c r="C56" s="403" t="s">
        <v>90</v>
      </c>
      <c r="D56" s="403"/>
      <c r="E56" s="403" t="s">
        <v>17</v>
      </c>
      <c r="F56" s="406"/>
      <c r="G56" s="404">
        <v>200</v>
      </c>
      <c r="H56" s="407"/>
      <c r="I56" s="407"/>
      <c r="J56" s="420">
        <f t="shared" si="0"/>
        <v>383202.63</v>
      </c>
    </row>
    <row r="57" ht="18" customHeight="1" spans="1:10">
      <c r="A57" s="402">
        <v>51</v>
      </c>
      <c r="B57" s="403" t="s">
        <v>86</v>
      </c>
      <c r="C57" s="403" t="s">
        <v>37</v>
      </c>
      <c r="D57" s="403" t="s">
        <v>42</v>
      </c>
      <c r="E57" s="403" t="s">
        <v>17</v>
      </c>
      <c r="F57" s="406"/>
      <c r="G57" s="404">
        <v>1000</v>
      </c>
      <c r="H57" s="407"/>
      <c r="I57" s="407"/>
      <c r="J57" s="420">
        <f t="shared" si="0"/>
        <v>384202.63</v>
      </c>
    </row>
    <row r="58" ht="54.6" customHeight="1" spans="1:10">
      <c r="A58" s="402">
        <v>52</v>
      </c>
      <c r="B58" s="403" t="s">
        <v>86</v>
      </c>
      <c r="C58" s="403"/>
      <c r="D58" s="409" t="s">
        <v>91</v>
      </c>
      <c r="E58" s="410"/>
      <c r="F58" s="411"/>
      <c r="G58" s="404"/>
      <c r="H58" s="407"/>
      <c r="I58" s="407">
        <v>89189</v>
      </c>
      <c r="J58" s="420">
        <f t="shared" si="0"/>
        <v>295013.63</v>
      </c>
    </row>
    <row r="59" ht="18" customHeight="1" spans="1:12">
      <c r="A59" s="402">
        <v>53</v>
      </c>
      <c r="B59" s="403" t="s">
        <v>92</v>
      </c>
      <c r="C59" s="403"/>
      <c r="D59" s="412" t="s">
        <v>93</v>
      </c>
      <c r="E59" s="413"/>
      <c r="F59" s="414"/>
      <c r="G59" s="404"/>
      <c r="H59" s="407"/>
      <c r="I59" s="407">
        <v>20</v>
      </c>
      <c r="J59" s="420">
        <f t="shared" si="0"/>
        <v>294993.63</v>
      </c>
      <c r="L59" s="421"/>
    </row>
    <row r="60" ht="18" customHeight="1" spans="1:12">
      <c r="A60" s="402">
        <v>54</v>
      </c>
      <c r="B60" s="403" t="s">
        <v>92</v>
      </c>
      <c r="C60" s="403" t="s">
        <v>94</v>
      </c>
      <c r="D60" s="403"/>
      <c r="E60" s="415" t="s">
        <v>17</v>
      </c>
      <c r="F60" s="406"/>
      <c r="G60" s="404">
        <v>333</v>
      </c>
      <c r="H60" s="407"/>
      <c r="I60" s="407"/>
      <c r="J60" s="420">
        <f t="shared" si="0"/>
        <v>295326.63</v>
      </c>
      <c r="L60" s="421"/>
    </row>
    <row r="61" ht="18" customHeight="1" spans="1:12">
      <c r="A61" s="402">
        <v>55</v>
      </c>
      <c r="B61" s="403" t="s">
        <v>95</v>
      </c>
      <c r="C61" s="403" t="s">
        <v>96</v>
      </c>
      <c r="D61" s="403" t="s">
        <v>97</v>
      </c>
      <c r="E61" s="415" t="s">
        <v>17</v>
      </c>
      <c r="F61" s="406"/>
      <c r="G61" s="404">
        <v>1688</v>
      </c>
      <c r="H61" s="407"/>
      <c r="I61" s="407"/>
      <c r="J61" s="420">
        <f t="shared" si="0"/>
        <v>297014.63</v>
      </c>
      <c r="L61" s="421"/>
    </row>
    <row r="62" ht="18" customHeight="1" spans="1:12">
      <c r="A62" s="402">
        <v>56</v>
      </c>
      <c r="B62" s="403" t="s">
        <v>98</v>
      </c>
      <c r="C62" s="403" t="s">
        <v>99</v>
      </c>
      <c r="D62" s="403" t="s">
        <v>100</v>
      </c>
      <c r="E62" s="415" t="s">
        <v>17</v>
      </c>
      <c r="F62" s="406"/>
      <c r="G62" s="404">
        <v>1000</v>
      </c>
      <c r="H62" s="407"/>
      <c r="I62" s="407"/>
      <c r="J62" s="420">
        <f t="shared" si="0"/>
        <v>298014.63</v>
      </c>
      <c r="L62" s="421"/>
    </row>
    <row r="63" ht="18" customHeight="1" spans="1:12">
      <c r="A63" s="402">
        <v>57</v>
      </c>
      <c r="B63" s="403" t="s">
        <v>98</v>
      </c>
      <c r="C63" s="403"/>
      <c r="D63" s="412" t="s">
        <v>101</v>
      </c>
      <c r="E63" s="413"/>
      <c r="F63" s="414"/>
      <c r="G63" s="404"/>
      <c r="H63" s="407"/>
      <c r="I63" s="407">
        <v>3</v>
      </c>
      <c r="J63" s="420">
        <f t="shared" si="0"/>
        <v>298011.63</v>
      </c>
      <c r="L63" s="421"/>
    </row>
    <row r="64" ht="18" customHeight="1" spans="1:12">
      <c r="A64" s="402">
        <v>58</v>
      </c>
      <c r="B64" s="403" t="s">
        <v>98</v>
      </c>
      <c r="C64" s="403" t="s">
        <v>102</v>
      </c>
      <c r="D64" s="403" t="s">
        <v>19</v>
      </c>
      <c r="E64" s="415" t="s">
        <v>17</v>
      </c>
      <c r="F64" s="406"/>
      <c r="G64" s="404">
        <v>1000</v>
      </c>
      <c r="H64" s="407"/>
      <c r="I64" s="407"/>
      <c r="J64" s="420">
        <f t="shared" si="0"/>
        <v>299011.63</v>
      </c>
      <c r="L64" s="421"/>
    </row>
    <row r="65" ht="18" customHeight="1" spans="1:12">
      <c r="A65" s="402">
        <v>59</v>
      </c>
      <c r="B65" s="403" t="s">
        <v>103</v>
      </c>
      <c r="C65" s="403"/>
      <c r="D65" s="412" t="s">
        <v>104</v>
      </c>
      <c r="E65" s="413"/>
      <c r="F65" s="414"/>
      <c r="G65" s="404"/>
      <c r="H65" s="407"/>
      <c r="I65" s="407">
        <v>10</v>
      </c>
      <c r="J65" s="420">
        <f t="shared" si="0"/>
        <v>299001.63</v>
      </c>
      <c r="L65" s="421"/>
    </row>
    <row r="66" ht="18" customHeight="1" spans="1:12">
      <c r="A66" s="402">
        <v>60</v>
      </c>
      <c r="B66" s="403" t="s">
        <v>105</v>
      </c>
      <c r="C66" s="403" t="s">
        <v>37</v>
      </c>
      <c r="D66" s="403"/>
      <c r="E66" s="415" t="s">
        <v>17</v>
      </c>
      <c r="F66" s="406"/>
      <c r="G66" s="404">
        <v>88</v>
      </c>
      <c r="H66" s="407"/>
      <c r="I66" s="407"/>
      <c r="J66" s="420">
        <f t="shared" si="0"/>
        <v>299089.63</v>
      </c>
      <c r="L66" s="421"/>
    </row>
    <row r="67" ht="18" customHeight="1" spans="1:12">
      <c r="A67" s="402">
        <v>61</v>
      </c>
      <c r="B67" s="403" t="s">
        <v>105</v>
      </c>
      <c r="C67" s="403"/>
      <c r="D67" s="412" t="s">
        <v>106</v>
      </c>
      <c r="E67" s="413"/>
      <c r="F67" s="414"/>
      <c r="G67" s="404"/>
      <c r="H67" s="407"/>
      <c r="I67" s="407">
        <v>90</v>
      </c>
      <c r="J67" s="420">
        <f t="shared" si="0"/>
        <v>298999.63</v>
      </c>
      <c r="L67" s="421"/>
    </row>
    <row r="68" ht="18" customHeight="1" spans="1:12">
      <c r="A68" s="402">
        <v>62</v>
      </c>
      <c r="B68" s="403" t="s">
        <v>107</v>
      </c>
      <c r="C68" s="403" t="s">
        <v>29</v>
      </c>
      <c r="D68" s="403" t="s">
        <v>30</v>
      </c>
      <c r="E68" s="415" t="s">
        <v>17</v>
      </c>
      <c r="F68" s="406"/>
      <c r="G68" s="404">
        <v>1000</v>
      </c>
      <c r="H68" s="407"/>
      <c r="I68" s="407"/>
      <c r="J68" s="420">
        <f t="shared" si="0"/>
        <v>299999.63</v>
      </c>
      <c r="L68" s="421"/>
    </row>
    <row r="69" ht="18" customHeight="1" spans="1:12">
      <c r="A69" s="402">
        <v>63</v>
      </c>
      <c r="B69" s="403" t="s">
        <v>107</v>
      </c>
      <c r="C69" s="403" t="s">
        <v>108</v>
      </c>
      <c r="D69" s="403" t="s">
        <v>109</v>
      </c>
      <c r="E69" s="415" t="s">
        <v>17</v>
      </c>
      <c r="F69" s="406"/>
      <c r="G69" s="404">
        <v>1000</v>
      </c>
      <c r="H69" s="407"/>
      <c r="I69" s="407"/>
      <c r="J69" s="420">
        <f t="shared" si="0"/>
        <v>300999.63</v>
      </c>
      <c r="L69" s="421"/>
    </row>
    <row r="70" ht="18" customHeight="1" spans="1:12">
      <c r="A70" s="402">
        <v>64</v>
      </c>
      <c r="B70" s="403" t="s">
        <v>110</v>
      </c>
      <c r="C70" s="403" t="s">
        <v>111</v>
      </c>
      <c r="D70" s="403"/>
      <c r="E70" s="415" t="s">
        <v>17</v>
      </c>
      <c r="F70" s="406"/>
      <c r="G70" s="404">
        <v>300</v>
      </c>
      <c r="H70" s="407"/>
      <c r="I70" s="407"/>
      <c r="J70" s="420">
        <f t="shared" si="0"/>
        <v>301299.63</v>
      </c>
      <c r="L70" s="421"/>
    </row>
    <row r="71" ht="18" customHeight="1" spans="1:12">
      <c r="A71" s="402">
        <v>65</v>
      </c>
      <c r="B71" s="403" t="s">
        <v>110</v>
      </c>
      <c r="C71" s="403" t="s">
        <v>112</v>
      </c>
      <c r="D71" s="403"/>
      <c r="E71" s="415" t="s">
        <v>17</v>
      </c>
      <c r="F71" s="406"/>
      <c r="G71" s="404">
        <v>500</v>
      </c>
      <c r="H71" s="407"/>
      <c r="I71" s="407"/>
      <c r="J71" s="420">
        <f t="shared" si="0"/>
        <v>301799.63</v>
      </c>
      <c r="L71" s="421"/>
    </row>
    <row r="72" ht="18" customHeight="1" spans="1:12">
      <c r="A72" s="402">
        <v>66</v>
      </c>
      <c r="B72" s="403" t="s">
        <v>110</v>
      </c>
      <c r="C72" s="403"/>
      <c r="D72" s="422" t="s">
        <v>113</v>
      </c>
      <c r="E72" s="423"/>
      <c r="F72" s="424"/>
      <c r="G72" s="404"/>
      <c r="H72" s="407"/>
      <c r="I72" s="407">
        <v>5000</v>
      </c>
      <c r="J72" s="420">
        <f t="shared" si="0"/>
        <v>296799.63</v>
      </c>
      <c r="L72" s="421"/>
    </row>
    <row r="73" ht="18" customHeight="1" spans="1:12">
      <c r="A73" s="402">
        <v>67</v>
      </c>
      <c r="B73" s="403" t="s">
        <v>114</v>
      </c>
      <c r="C73" s="403" t="s">
        <v>115</v>
      </c>
      <c r="D73" s="403"/>
      <c r="E73" s="415" t="s">
        <v>17</v>
      </c>
      <c r="F73" s="406"/>
      <c r="G73" s="404">
        <v>1000</v>
      </c>
      <c r="H73" s="407"/>
      <c r="I73" s="407"/>
      <c r="J73" s="420">
        <f t="shared" si="0"/>
        <v>297799.63</v>
      </c>
      <c r="L73" s="421"/>
    </row>
    <row r="74" ht="18" customHeight="1" spans="1:12">
      <c r="A74" s="402">
        <v>68</v>
      </c>
      <c r="B74" s="403" t="s">
        <v>114</v>
      </c>
      <c r="C74" s="403" t="s">
        <v>116</v>
      </c>
      <c r="D74" s="403"/>
      <c r="E74" s="415" t="s">
        <v>17</v>
      </c>
      <c r="F74" s="406"/>
      <c r="G74" s="404">
        <v>300</v>
      </c>
      <c r="H74" s="407"/>
      <c r="I74" s="407"/>
      <c r="J74" s="420">
        <f t="shared" ref="J74:J109" si="1">J73+G74+H74-I74</f>
        <v>298099.63</v>
      </c>
      <c r="L74" s="421"/>
    </row>
    <row r="75" ht="18" customHeight="1" spans="1:12">
      <c r="A75" s="402">
        <v>69</v>
      </c>
      <c r="B75" s="403" t="s">
        <v>114</v>
      </c>
      <c r="C75" s="403" t="s">
        <v>117</v>
      </c>
      <c r="D75" s="403"/>
      <c r="E75" s="415" t="s">
        <v>17</v>
      </c>
      <c r="F75" s="406"/>
      <c r="G75" s="404">
        <v>1000</v>
      </c>
      <c r="H75" s="407"/>
      <c r="I75" s="407"/>
      <c r="J75" s="420">
        <f t="shared" si="1"/>
        <v>299099.63</v>
      </c>
      <c r="L75" s="421"/>
    </row>
    <row r="76" ht="18" customHeight="1" spans="1:12">
      <c r="A76" s="402">
        <v>70</v>
      </c>
      <c r="B76" s="403" t="s">
        <v>114</v>
      </c>
      <c r="C76" s="403" t="s">
        <v>118</v>
      </c>
      <c r="D76" s="403"/>
      <c r="E76" s="415" t="s">
        <v>17</v>
      </c>
      <c r="F76" s="406"/>
      <c r="G76" s="404">
        <v>1688</v>
      </c>
      <c r="H76" s="407"/>
      <c r="I76" s="407"/>
      <c r="J76" s="420">
        <f t="shared" si="1"/>
        <v>300787.63</v>
      </c>
      <c r="L76" s="421"/>
    </row>
    <row r="77" ht="18" customHeight="1" spans="1:12">
      <c r="A77" s="402">
        <v>71</v>
      </c>
      <c r="B77" s="403" t="s">
        <v>119</v>
      </c>
      <c r="C77" s="403" t="s">
        <v>120</v>
      </c>
      <c r="D77" s="403" t="s">
        <v>28</v>
      </c>
      <c r="E77" s="415" t="s">
        <v>17</v>
      </c>
      <c r="F77" s="406"/>
      <c r="G77" s="404">
        <v>200</v>
      </c>
      <c r="H77" s="407"/>
      <c r="I77" s="407"/>
      <c r="J77" s="420">
        <f t="shared" si="1"/>
        <v>300987.63</v>
      </c>
      <c r="L77" s="421"/>
    </row>
    <row r="78" ht="18" customHeight="1" spans="1:12">
      <c r="A78" s="402">
        <v>72</v>
      </c>
      <c r="B78" s="403" t="s">
        <v>119</v>
      </c>
      <c r="C78" s="403" t="s">
        <v>121</v>
      </c>
      <c r="D78" s="403" t="s">
        <v>28</v>
      </c>
      <c r="E78" s="415" t="s">
        <v>17</v>
      </c>
      <c r="F78" s="406"/>
      <c r="G78" s="404">
        <v>200</v>
      </c>
      <c r="H78" s="407"/>
      <c r="I78" s="407"/>
      <c r="J78" s="420">
        <f t="shared" si="1"/>
        <v>301187.63</v>
      </c>
      <c r="L78" s="421"/>
    </row>
    <row r="79" ht="18" customHeight="1" spans="1:12">
      <c r="A79" s="402">
        <v>73</v>
      </c>
      <c r="B79" s="403" t="s">
        <v>122</v>
      </c>
      <c r="C79" s="403" t="s">
        <v>15</v>
      </c>
      <c r="D79" s="403" t="s">
        <v>16</v>
      </c>
      <c r="E79" s="403" t="s">
        <v>17</v>
      </c>
      <c r="F79" s="406"/>
      <c r="G79" s="404">
        <v>200</v>
      </c>
      <c r="H79" s="407"/>
      <c r="I79" s="407"/>
      <c r="J79" s="420">
        <f t="shared" si="1"/>
        <v>301387.63</v>
      </c>
      <c r="L79" s="421"/>
    </row>
    <row r="80" ht="18" customHeight="1" spans="1:12">
      <c r="A80" s="402">
        <v>74</v>
      </c>
      <c r="B80" s="403" t="s">
        <v>123</v>
      </c>
      <c r="C80" s="403" t="s">
        <v>124</v>
      </c>
      <c r="D80" s="403"/>
      <c r="E80" s="403" t="s">
        <v>17</v>
      </c>
      <c r="F80" s="406"/>
      <c r="G80" s="404">
        <v>200</v>
      </c>
      <c r="H80" s="407"/>
      <c r="I80" s="407"/>
      <c r="J80" s="420">
        <f t="shared" si="1"/>
        <v>301587.63</v>
      </c>
      <c r="L80" s="421"/>
    </row>
    <row r="81" ht="18" customHeight="1" spans="1:12">
      <c r="A81" s="402">
        <v>75</v>
      </c>
      <c r="B81" s="403" t="s">
        <v>125</v>
      </c>
      <c r="C81" s="403" t="s">
        <v>126</v>
      </c>
      <c r="D81" s="403"/>
      <c r="E81" s="403" t="s">
        <v>17</v>
      </c>
      <c r="F81" s="406"/>
      <c r="G81" s="404">
        <v>333</v>
      </c>
      <c r="H81" s="407"/>
      <c r="I81" s="407"/>
      <c r="J81" s="420">
        <f t="shared" si="1"/>
        <v>301920.63</v>
      </c>
      <c r="L81" s="421"/>
    </row>
    <row r="82" ht="18" customHeight="1" spans="1:12">
      <c r="A82" s="402">
        <v>76</v>
      </c>
      <c r="B82" s="403" t="s">
        <v>127</v>
      </c>
      <c r="C82" s="403"/>
      <c r="D82" s="412" t="s">
        <v>101</v>
      </c>
      <c r="E82" s="413"/>
      <c r="F82" s="414"/>
      <c r="G82" s="404"/>
      <c r="H82" s="407"/>
      <c r="I82" s="407">
        <v>3</v>
      </c>
      <c r="J82" s="420">
        <f t="shared" si="1"/>
        <v>301917.63</v>
      </c>
      <c r="L82" s="421"/>
    </row>
    <row r="83" ht="18" customHeight="1" spans="1:12">
      <c r="A83" s="402">
        <v>77</v>
      </c>
      <c r="B83" s="403" t="s">
        <v>128</v>
      </c>
      <c r="C83" s="403"/>
      <c r="D83" s="422" t="s">
        <v>129</v>
      </c>
      <c r="E83" s="423"/>
      <c r="F83" s="424"/>
      <c r="G83" s="404"/>
      <c r="H83" s="404"/>
      <c r="I83" s="404">
        <v>5000</v>
      </c>
      <c r="J83" s="420">
        <f t="shared" si="1"/>
        <v>296917.63</v>
      </c>
      <c r="L83" s="421"/>
    </row>
    <row r="84" ht="18" customHeight="1" spans="1:12">
      <c r="A84" s="402">
        <v>78</v>
      </c>
      <c r="B84" s="403" t="s">
        <v>130</v>
      </c>
      <c r="C84" s="403" t="s">
        <v>131</v>
      </c>
      <c r="D84" s="98" t="s">
        <v>132</v>
      </c>
      <c r="E84" s="98" t="s">
        <v>17</v>
      </c>
      <c r="F84" s="98"/>
      <c r="G84" s="404">
        <v>300</v>
      </c>
      <c r="H84" s="404"/>
      <c r="I84" s="404"/>
      <c r="J84" s="420">
        <f t="shared" si="1"/>
        <v>297217.63</v>
      </c>
      <c r="L84" s="421"/>
    </row>
    <row r="85" ht="18" customHeight="1" spans="1:12">
      <c r="A85" s="402">
        <v>79</v>
      </c>
      <c r="B85" s="403" t="s">
        <v>130</v>
      </c>
      <c r="C85" s="403" t="s">
        <v>133</v>
      </c>
      <c r="D85" s="98" t="s">
        <v>134</v>
      </c>
      <c r="E85" s="98" t="s">
        <v>17</v>
      </c>
      <c r="F85" s="98"/>
      <c r="G85" s="404">
        <v>300</v>
      </c>
      <c r="H85" s="404"/>
      <c r="I85" s="404"/>
      <c r="J85" s="420">
        <f t="shared" si="1"/>
        <v>297517.63</v>
      </c>
      <c r="L85" s="421"/>
    </row>
    <row r="86" ht="18" customHeight="1" spans="1:12">
      <c r="A86" s="402">
        <v>80</v>
      </c>
      <c r="B86" s="403" t="s">
        <v>130</v>
      </c>
      <c r="C86" s="403" t="s">
        <v>135</v>
      </c>
      <c r="D86" s="98"/>
      <c r="E86" s="98" t="s">
        <v>17</v>
      </c>
      <c r="F86" s="98"/>
      <c r="G86" s="404">
        <v>188</v>
      </c>
      <c r="H86" s="404"/>
      <c r="I86" s="404"/>
      <c r="J86" s="420">
        <f t="shared" si="1"/>
        <v>297705.63</v>
      </c>
      <c r="L86" s="421"/>
    </row>
    <row r="87" ht="18" customHeight="1" spans="1:12">
      <c r="A87" s="402">
        <v>81</v>
      </c>
      <c r="B87" s="403" t="s">
        <v>136</v>
      </c>
      <c r="C87" s="403"/>
      <c r="D87" s="422" t="s">
        <v>137</v>
      </c>
      <c r="E87" s="423"/>
      <c r="F87" s="424"/>
      <c r="G87" s="404"/>
      <c r="H87" s="404"/>
      <c r="I87" s="404">
        <v>20000</v>
      </c>
      <c r="J87" s="420">
        <f t="shared" si="1"/>
        <v>277705.63</v>
      </c>
      <c r="L87" s="421"/>
    </row>
    <row r="88" ht="18" customHeight="1" spans="1:12">
      <c r="A88" s="402">
        <v>82</v>
      </c>
      <c r="B88" s="403" t="s">
        <v>138</v>
      </c>
      <c r="C88" s="403"/>
      <c r="D88" s="412" t="s">
        <v>101</v>
      </c>
      <c r="E88" s="413"/>
      <c r="F88" s="414"/>
      <c r="G88" s="404"/>
      <c r="H88" s="404"/>
      <c r="I88" s="404">
        <v>3</v>
      </c>
      <c r="J88" s="420">
        <f t="shared" si="1"/>
        <v>277702.63</v>
      </c>
      <c r="L88" s="421"/>
    </row>
    <row r="89" ht="18" customHeight="1" spans="1:12">
      <c r="A89" s="402">
        <v>83</v>
      </c>
      <c r="B89" s="403" t="s">
        <v>139</v>
      </c>
      <c r="C89" s="403"/>
      <c r="D89" s="422" t="s">
        <v>140</v>
      </c>
      <c r="E89" s="423"/>
      <c r="F89" s="424"/>
      <c r="G89" s="404"/>
      <c r="H89" s="404"/>
      <c r="I89" s="404">
        <v>20000</v>
      </c>
      <c r="J89" s="420">
        <f t="shared" si="1"/>
        <v>257702.63</v>
      </c>
      <c r="L89" s="421"/>
    </row>
    <row r="90" ht="18" customHeight="1" spans="1:12">
      <c r="A90" s="402">
        <v>84</v>
      </c>
      <c r="B90" s="403" t="s">
        <v>141</v>
      </c>
      <c r="C90" s="403"/>
      <c r="D90" s="412" t="s">
        <v>101</v>
      </c>
      <c r="E90" s="413"/>
      <c r="F90" s="414"/>
      <c r="G90" s="404"/>
      <c r="H90" s="404"/>
      <c r="I90" s="404">
        <v>3</v>
      </c>
      <c r="J90" s="420">
        <f t="shared" si="1"/>
        <v>257699.63</v>
      </c>
      <c r="L90" s="421"/>
    </row>
    <row r="91" ht="18" customHeight="1" spans="1:12">
      <c r="A91" s="402">
        <v>85</v>
      </c>
      <c r="B91" s="403" t="s">
        <v>142</v>
      </c>
      <c r="C91" s="403"/>
      <c r="D91" s="422" t="s">
        <v>143</v>
      </c>
      <c r="E91" s="423"/>
      <c r="F91" s="424"/>
      <c r="G91" s="404"/>
      <c r="H91" s="404"/>
      <c r="I91" s="404">
        <v>20000</v>
      </c>
      <c r="J91" s="420">
        <f t="shared" si="1"/>
        <v>237699.63</v>
      </c>
      <c r="L91" s="421"/>
    </row>
    <row r="92" ht="18" customHeight="1" spans="1:12">
      <c r="A92" s="402">
        <v>86</v>
      </c>
      <c r="B92" s="403" t="s">
        <v>144</v>
      </c>
      <c r="C92" s="403"/>
      <c r="D92" s="412" t="s">
        <v>101</v>
      </c>
      <c r="E92" s="413"/>
      <c r="F92" s="414"/>
      <c r="G92" s="404"/>
      <c r="H92" s="404"/>
      <c r="I92" s="404">
        <v>3</v>
      </c>
      <c r="J92" s="420">
        <f t="shared" si="1"/>
        <v>237696.63</v>
      </c>
      <c r="L92" s="421"/>
    </row>
    <row r="93" ht="18" customHeight="1" spans="1:12">
      <c r="A93" s="402">
        <v>87</v>
      </c>
      <c r="B93" s="403" t="s">
        <v>145</v>
      </c>
      <c r="C93" s="403"/>
      <c r="D93" s="422" t="s">
        <v>146</v>
      </c>
      <c r="E93" s="423"/>
      <c r="F93" s="424"/>
      <c r="G93" s="404"/>
      <c r="H93" s="404"/>
      <c r="I93" s="404">
        <v>20000</v>
      </c>
      <c r="J93" s="420">
        <f t="shared" si="1"/>
        <v>217696.63</v>
      </c>
      <c r="L93" s="421"/>
    </row>
    <row r="94" ht="18" customHeight="1" spans="1:12">
      <c r="A94" s="402">
        <v>88</v>
      </c>
      <c r="B94" s="403" t="s">
        <v>147</v>
      </c>
      <c r="C94" s="403"/>
      <c r="D94" s="412" t="s">
        <v>101</v>
      </c>
      <c r="E94" s="413"/>
      <c r="F94" s="414"/>
      <c r="G94" s="404"/>
      <c r="H94" s="404"/>
      <c r="I94" s="404">
        <v>3</v>
      </c>
      <c r="J94" s="420">
        <f t="shared" si="1"/>
        <v>217693.63</v>
      </c>
      <c r="L94" s="421"/>
    </row>
    <row r="95" ht="18" customHeight="1" spans="1:12">
      <c r="A95" s="402">
        <v>89</v>
      </c>
      <c r="B95" s="403" t="s">
        <v>148</v>
      </c>
      <c r="C95" s="403"/>
      <c r="D95" s="412" t="s">
        <v>101</v>
      </c>
      <c r="E95" s="413"/>
      <c r="F95" s="414"/>
      <c r="G95" s="404"/>
      <c r="H95" s="404"/>
      <c r="I95" s="404">
        <v>3</v>
      </c>
      <c r="J95" s="420">
        <f t="shared" si="1"/>
        <v>217690.63</v>
      </c>
      <c r="L95" s="421"/>
    </row>
    <row r="96" ht="18" customHeight="1" spans="1:12">
      <c r="A96" s="402">
        <v>90</v>
      </c>
      <c r="B96" s="403" t="s">
        <v>149</v>
      </c>
      <c r="C96" s="403"/>
      <c r="D96" s="422" t="s">
        <v>150</v>
      </c>
      <c r="E96" s="423"/>
      <c r="F96" s="424"/>
      <c r="G96" s="404"/>
      <c r="H96" s="404"/>
      <c r="I96" s="404">
        <v>4000</v>
      </c>
      <c r="J96" s="420">
        <f t="shared" si="1"/>
        <v>213690.63</v>
      </c>
      <c r="L96" s="421"/>
    </row>
    <row r="97" ht="18" customHeight="1" spans="1:12">
      <c r="A97" s="402">
        <v>91</v>
      </c>
      <c r="B97" s="403" t="s">
        <v>151</v>
      </c>
      <c r="C97" s="403"/>
      <c r="D97" s="412" t="s">
        <v>101</v>
      </c>
      <c r="E97" s="413"/>
      <c r="F97" s="414"/>
      <c r="G97" s="404"/>
      <c r="H97" s="404"/>
      <c r="I97" s="404">
        <v>3</v>
      </c>
      <c r="J97" s="420">
        <f t="shared" si="1"/>
        <v>213687.63</v>
      </c>
      <c r="L97" s="421"/>
    </row>
    <row r="98" ht="18" customHeight="1" spans="1:12">
      <c r="A98" s="402">
        <v>92</v>
      </c>
      <c r="B98" s="403" t="s">
        <v>152</v>
      </c>
      <c r="C98" s="403"/>
      <c r="D98" s="422" t="s">
        <v>153</v>
      </c>
      <c r="E98" s="423"/>
      <c r="F98" s="424"/>
      <c r="G98" s="404"/>
      <c r="H98" s="404"/>
      <c r="I98" s="404">
        <v>1000</v>
      </c>
      <c r="J98" s="420">
        <f t="shared" si="1"/>
        <v>212687.63</v>
      </c>
      <c r="L98" s="421"/>
    </row>
    <row r="99" ht="18" customHeight="1" spans="1:12">
      <c r="A99" s="402">
        <v>93</v>
      </c>
      <c r="B99" s="403" t="s">
        <v>154</v>
      </c>
      <c r="C99" s="403"/>
      <c r="D99" s="422" t="s">
        <v>155</v>
      </c>
      <c r="E99" s="423"/>
      <c r="F99" s="424"/>
      <c r="G99" s="404"/>
      <c r="H99" s="404"/>
      <c r="I99" s="404">
        <v>5000</v>
      </c>
      <c r="J99" s="420">
        <f t="shared" si="1"/>
        <v>207687.63</v>
      </c>
      <c r="L99" s="421"/>
    </row>
    <row r="100" ht="18" customHeight="1" spans="1:12">
      <c r="A100" s="402">
        <v>94</v>
      </c>
      <c r="B100" s="403" t="s">
        <v>156</v>
      </c>
      <c r="C100" s="403"/>
      <c r="D100" s="422" t="s">
        <v>157</v>
      </c>
      <c r="E100" s="423"/>
      <c r="F100" s="424"/>
      <c r="G100" s="404"/>
      <c r="H100" s="404"/>
      <c r="I100" s="404">
        <v>20000</v>
      </c>
      <c r="J100" s="420">
        <f t="shared" si="1"/>
        <v>187687.63</v>
      </c>
      <c r="L100" s="421"/>
    </row>
    <row r="101" ht="18" customHeight="1" spans="1:12">
      <c r="A101" s="402">
        <v>95</v>
      </c>
      <c r="B101" s="403" t="s">
        <v>158</v>
      </c>
      <c r="C101" s="403"/>
      <c r="D101" s="412" t="s">
        <v>101</v>
      </c>
      <c r="E101" s="413"/>
      <c r="F101" s="414"/>
      <c r="G101" s="404"/>
      <c r="H101" s="404"/>
      <c r="I101" s="404">
        <v>3</v>
      </c>
      <c r="J101" s="420">
        <f t="shared" si="1"/>
        <v>187684.63</v>
      </c>
      <c r="L101" s="421"/>
    </row>
    <row r="102" ht="18" customHeight="1" spans="1:12">
      <c r="A102" s="402">
        <v>96</v>
      </c>
      <c r="B102" s="403" t="s">
        <v>159</v>
      </c>
      <c r="C102" s="403"/>
      <c r="D102" s="422" t="s">
        <v>160</v>
      </c>
      <c r="E102" s="423"/>
      <c r="F102" s="424"/>
      <c r="G102" s="404"/>
      <c r="H102" s="404"/>
      <c r="I102" s="404">
        <v>20000</v>
      </c>
      <c r="J102" s="420">
        <f t="shared" si="1"/>
        <v>167684.63</v>
      </c>
      <c r="L102" s="421"/>
    </row>
    <row r="103" ht="18" customHeight="1" spans="1:12">
      <c r="A103" s="402">
        <v>97</v>
      </c>
      <c r="B103" s="403" t="s">
        <v>161</v>
      </c>
      <c r="C103" s="403"/>
      <c r="D103" s="422" t="s">
        <v>162</v>
      </c>
      <c r="E103" s="423"/>
      <c r="F103" s="424"/>
      <c r="G103" s="404"/>
      <c r="H103" s="404"/>
      <c r="I103" s="404">
        <v>541</v>
      </c>
      <c r="J103" s="420">
        <f t="shared" si="1"/>
        <v>167143.63</v>
      </c>
      <c r="L103" s="421"/>
    </row>
    <row r="104" ht="18" customHeight="1" spans="1:12">
      <c r="A104" s="402">
        <v>98</v>
      </c>
      <c r="B104" s="403" t="s">
        <v>163</v>
      </c>
      <c r="C104" s="403"/>
      <c r="D104" s="422" t="s">
        <v>164</v>
      </c>
      <c r="E104" s="423"/>
      <c r="F104" s="424"/>
      <c r="G104" s="404"/>
      <c r="H104" s="404"/>
      <c r="I104" s="404">
        <v>3150</v>
      </c>
      <c r="J104" s="420">
        <f t="shared" si="1"/>
        <v>163993.63</v>
      </c>
      <c r="L104" s="421"/>
    </row>
    <row r="105" ht="18" customHeight="1" spans="1:12">
      <c r="A105" s="402">
        <v>99</v>
      </c>
      <c r="B105" s="403" t="s">
        <v>165</v>
      </c>
      <c r="C105" s="403"/>
      <c r="D105" s="412" t="s">
        <v>101</v>
      </c>
      <c r="E105" s="413"/>
      <c r="F105" s="414"/>
      <c r="G105" s="404"/>
      <c r="H105" s="404"/>
      <c r="I105" s="404">
        <v>3</v>
      </c>
      <c r="J105" s="420">
        <f t="shared" si="1"/>
        <v>163990.63</v>
      </c>
      <c r="L105" s="421"/>
    </row>
    <row r="106" ht="18" customHeight="1" spans="1:12">
      <c r="A106" s="402">
        <v>100</v>
      </c>
      <c r="B106" s="403" t="s">
        <v>166</v>
      </c>
      <c r="C106" s="403"/>
      <c r="D106" s="422" t="s">
        <v>167</v>
      </c>
      <c r="E106" s="423"/>
      <c r="F106" s="424"/>
      <c r="G106" s="404"/>
      <c r="H106" s="404"/>
      <c r="I106" s="404">
        <v>5000</v>
      </c>
      <c r="J106" s="420">
        <f t="shared" si="1"/>
        <v>158990.63</v>
      </c>
      <c r="L106" s="421"/>
    </row>
    <row r="107" ht="18" customHeight="1" spans="1:12">
      <c r="A107" s="402">
        <v>101</v>
      </c>
      <c r="B107" s="403" t="s">
        <v>168</v>
      </c>
      <c r="C107" s="403"/>
      <c r="D107" s="412" t="s">
        <v>101</v>
      </c>
      <c r="E107" s="413"/>
      <c r="F107" s="414"/>
      <c r="G107" s="404"/>
      <c r="H107" s="404"/>
      <c r="I107" s="404">
        <v>3</v>
      </c>
      <c r="J107" s="420">
        <f t="shared" si="1"/>
        <v>158987.63</v>
      </c>
      <c r="L107" s="421"/>
    </row>
    <row r="108" ht="18" customHeight="1" spans="1:12">
      <c r="A108" s="402">
        <v>102</v>
      </c>
      <c r="B108" s="403" t="s">
        <v>169</v>
      </c>
      <c r="C108" s="403"/>
      <c r="D108" s="412" t="s">
        <v>101</v>
      </c>
      <c r="E108" s="413"/>
      <c r="F108" s="414"/>
      <c r="G108" s="404"/>
      <c r="H108" s="404"/>
      <c r="I108" s="404">
        <v>3</v>
      </c>
      <c r="J108" s="420">
        <f t="shared" si="1"/>
        <v>158984.63</v>
      </c>
      <c r="L108" s="421"/>
    </row>
    <row r="109" ht="18" customHeight="1" spans="1:12">
      <c r="A109" s="402">
        <v>103</v>
      </c>
      <c r="B109" s="403" t="s">
        <v>170</v>
      </c>
      <c r="C109" s="403" t="s">
        <v>121</v>
      </c>
      <c r="D109" s="403" t="s">
        <v>28</v>
      </c>
      <c r="E109" s="403" t="s">
        <v>17</v>
      </c>
      <c r="F109" s="408"/>
      <c r="G109" s="404">
        <v>300</v>
      </c>
      <c r="H109" s="404"/>
      <c r="I109" s="404"/>
      <c r="J109" s="420">
        <f t="shared" si="1"/>
        <v>159284.63</v>
      </c>
      <c r="L109" s="421"/>
    </row>
    <row r="110" ht="52.5" customHeight="1" spans="1:10">
      <c r="A110" s="425"/>
      <c r="B110" s="426"/>
      <c r="C110" s="427"/>
      <c r="D110" s="428"/>
      <c r="E110" s="429" t="s">
        <v>171</v>
      </c>
      <c r="F110" s="429" t="s">
        <v>172</v>
      </c>
      <c r="G110" s="430" t="s">
        <v>9</v>
      </c>
      <c r="H110" s="431" t="s">
        <v>10</v>
      </c>
      <c r="I110" s="495" t="s">
        <v>11</v>
      </c>
      <c r="J110" s="496" t="s">
        <v>12</v>
      </c>
    </row>
    <row r="111" ht="30" customHeight="1" spans="1:10">
      <c r="A111" s="425"/>
      <c r="B111" s="426"/>
      <c r="C111" s="432"/>
      <c r="D111" s="433" t="s">
        <v>173</v>
      </c>
      <c r="E111" s="434">
        <f>F133+J133</f>
        <v>13467.06</v>
      </c>
      <c r="F111" s="435">
        <v>258386.63</v>
      </c>
      <c r="G111" s="436">
        <f>SUM(G7:G110)</f>
        <v>138934</v>
      </c>
      <c r="H111" s="437">
        <f>SUM(H6:H110)</f>
        <v>0</v>
      </c>
      <c r="I111" s="497">
        <f>SUM(I7:I110)</f>
        <v>238036</v>
      </c>
      <c r="J111" s="498">
        <f>F111+G111+H111-I111</f>
        <v>159284.63</v>
      </c>
    </row>
    <row r="112" ht="30" customHeight="1" spans="1:10">
      <c r="A112" s="438"/>
      <c r="B112" s="439"/>
      <c r="C112" s="440" t="s">
        <v>174</v>
      </c>
      <c r="D112" s="441"/>
      <c r="E112" s="442"/>
      <c r="F112" s="443" t="s">
        <v>175</v>
      </c>
      <c r="G112" s="444"/>
      <c r="H112" s="444"/>
      <c r="I112" s="499"/>
      <c r="J112" s="500">
        <f>E111+J111</f>
        <v>172751.69</v>
      </c>
    </row>
    <row r="113" ht="30" customHeight="1" spans="1:10">
      <c r="A113" s="445"/>
      <c r="B113" s="446"/>
      <c r="C113" s="447"/>
      <c r="D113" s="448"/>
      <c r="E113" s="449"/>
      <c r="F113" s="450" t="s">
        <v>176</v>
      </c>
      <c r="G113" s="451"/>
      <c r="H113" s="451"/>
      <c r="I113" s="501"/>
      <c r="J113" s="502">
        <f>求助者善款发放安排!J58</f>
        <v>150000</v>
      </c>
    </row>
    <row r="114" ht="30" customHeight="1" spans="1:10">
      <c r="A114" s="445"/>
      <c r="B114" s="446"/>
      <c r="C114" s="447"/>
      <c r="D114" s="448"/>
      <c r="E114" s="449"/>
      <c r="F114" s="450" t="s">
        <v>177</v>
      </c>
      <c r="G114" s="451"/>
      <c r="H114" s="451"/>
      <c r="I114" s="501"/>
      <c r="J114" s="502">
        <f>'2023理事会基金'!D74</f>
        <v>5156</v>
      </c>
    </row>
    <row r="115" ht="35.25" customHeight="1" spans="1:10">
      <c r="A115" s="452"/>
      <c r="B115" s="453"/>
      <c r="C115" s="454"/>
      <c r="D115" s="455"/>
      <c r="E115" s="456"/>
      <c r="F115" s="457" t="s">
        <v>178</v>
      </c>
      <c r="G115" s="458"/>
      <c r="H115" s="458"/>
      <c r="I115" s="503"/>
      <c r="J115" s="504">
        <f>SUM(J112:J114)</f>
        <v>327907.69</v>
      </c>
    </row>
    <row r="116" ht="30" customHeight="1" spans="1:10">
      <c r="A116" s="459"/>
      <c r="B116" s="460"/>
      <c r="C116" s="461" t="s">
        <v>179</v>
      </c>
      <c r="D116" s="462"/>
      <c r="E116" s="461" t="s">
        <v>180</v>
      </c>
      <c r="F116" s="462"/>
      <c r="G116" s="463" t="s">
        <v>181</v>
      </c>
      <c r="H116" s="464"/>
      <c r="I116" s="505" t="s">
        <v>182</v>
      </c>
      <c r="J116" s="506">
        <f>公帐收支明细!F48</f>
        <v>10195.63</v>
      </c>
    </row>
    <row r="117" ht="30" customHeight="1" spans="1:10">
      <c r="A117" s="465"/>
      <c r="B117" s="466"/>
      <c r="C117" s="467"/>
      <c r="D117" s="468"/>
      <c r="E117" s="467"/>
      <c r="F117" s="468"/>
      <c r="G117" s="469" t="s">
        <v>183</v>
      </c>
      <c r="H117" s="470"/>
      <c r="I117" s="507" t="s">
        <v>184</v>
      </c>
      <c r="J117" s="508">
        <v>218981.62</v>
      </c>
    </row>
    <row r="118" ht="30" customHeight="1" spans="1:10">
      <c r="A118" s="471"/>
      <c r="B118" s="472"/>
      <c r="C118" s="473"/>
      <c r="D118" s="474"/>
      <c r="E118" s="473"/>
      <c r="F118" s="474"/>
      <c r="G118" s="475"/>
      <c r="H118" s="476"/>
      <c r="I118" s="509" t="s">
        <v>182</v>
      </c>
      <c r="J118" s="510">
        <f>J115-J116-J117</f>
        <v>98730.44</v>
      </c>
    </row>
    <row r="119" ht="20.25" customHeight="1" spans="1:11">
      <c r="A119" s="477"/>
      <c r="B119" s="478" t="s">
        <v>185</v>
      </c>
      <c r="C119" s="478"/>
      <c r="D119" s="478"/>
      <c r="E119" s="478"/>
      <c r="F119" s="478"/>
      <c r="G119" s="478"/>
      <c r="H119" s="478"/>
      <c r="I119" s="478"/>
      <c r="J119" s="478"/>
      <c r="K119" s="478"/>
    </row>
    <row r="120" ht="21" customHeight="1" spans="1:10">
      <c r="A120" s="477"/>
      <c r="B120" s="479" t="s">
        <v>186</v>
      </c>
      <c r="C120" s="479"/>
      <c r="D120" s="479"/>
      <c r="E120" s="479"/>
      <c r="F120" s="479"/>
      <c r="G120" s="479"/>
      <c r="H120" s="479"/>
      <c r="I120" s="479"/>
      <c r="J120" s="511"/>
    </row>
    <row r="121" ht="21" customHeight="1" spans="1:10">
      <c r="A121" s="477"/>
      <c r="B121" s="479"/>
      <c r="C121" s="479"/>
      <c r="D121" s="479"/>
      <c r="E121" s="479"/>
      <c r="F121" s="479"/>
      <c r="G121" s="479"/>
      <c r="H121" s="479"/>
      <c r="I121" s="479"/>
      <c r="J121" s="511"/>
    </row>
    <row r="122" ht="15" customHeight="1" spans="1:10">
      <c r="A122" s="477"/>
      <c r="B122" s="480"/>
      <c r="C122" s="480"/>
      <c r="D122" s="480"/>
      <c r="E122" s="480"/>
      <c r="F122" s="480"/>
      <c r="G122" s="480"/>
      <c r="H122" s="480"/>
      <c r="I122" s="480"/>
      <c r="J122" s="512"/>
    </row>
    <row r="123" ht="16.5" customHeight="1" spans="1:10">
      <c r="A123" s="477"/>
      <c r="B123" s="480"/>
      <c r="C123" s="481"/>
      <c r="D123" s="481"/>
      <c r="E123" s="481"/>
      <c r="F123" s="480"/>
      <c r="G123" s="481"/>
      <c r="H123" s="480"/>
      <c r="I123" s="480"/>
      <c r="J123" s="512"/>
    </row>
    <row r="124" ht="30" customHeight="1" spans="1:10">
      <c r="A124" s="482" t="s">
        <v>187</v>
      </c>
      <c r="B124" s="483"/>
      <c r="C124" s="483"/>
      <c r="D124" s="483"/>
      <c r="E124" s="483"/>
      <c r="F124" s="483"/>
      <c r="G124" s="484" t="s">
        <v>188</v>
      </c>
      <c r="H124" s="484"/>
      <c r="I124" s="484"/>
      <c r="J124" s="512"/>
    </row>
    <row r="125" ht="23.1" customHeight="1" spans="1:10">
      <c r="A125" s="485" t="s">
        <v>189</v>
      </c>
      <c r="B125" s="486" t="s">
        <v>190</v>
      </c>
      <c r="C125" s="486" t="s">
        <v>191</v>
      </c>
      <c r="D125" s="486" t="s">
        <v>192</v>
      </c>
      <c r="E125" s="486"/>
      <c r="F125" s="487">
        <v>102.59</v>
      </c>
      <c r="G125" s="488" t="s">
        <v>193</v>
      </c>
      <c r="H125" s="489" t="s">
        <v>194</v>
      </c>
      <c r="I125" s="513" t="s">
        <v>193</v>
      </c>
      <c r="J125" s="514">
        <v>7467.74</v>
      </c>
    </row>
    <row r="126" ht="23.1" customHeight="1" spans="1:10">
      <c r="A126" s="490"/>
      <c r="B126" s="491" t="s">
        <v>190</v>
      </c>
      <c r="C126" s="491" t="s">
        <v>195</v>
      </c>
      <c r="D126" s="491" t="s">
        <v>192</v>
      </c>
      <c r="E126" s="491"/>
      <c r="F126" s="492"/>
      <c r="G126" s="493"/>
      <c r="H126" s="489" t="s">
        <v>159</v>
      </c>
      <c r="I126" s="513" t="s">
        <v>196</v>
      </c>
      <c r="J126" s="514">
        <v>5772.65</v>
      </c>
    </row>
    <row r="127" ht="23.1" customHeight="1" spans="1:10">
      <c r="A127" s="490"/>
      <c r="B127" s="491" t="s">
        <v>197</v>
      </c>
      <c r="C127" s="491" t="s">
        <v>191</v>
      </c>
      <c r="D127" s="491" t="s">
        <v>198</v>
      </c>
      <c r="E127" s="491"/>
      <c r="F127" s="492">
        <v>41.1</v>
      </c>
      <c r="G127" s="493"/>
      <c r="H127" s="494"/>
      <c r="I127" s="515"/>
      <c r="J127" s="516"/>
    </row>
    <row r="128" ht="23.1" customHeight="1" spans="1:10">
      <c r="A128" s="490"/>
      <c r="B128" s="491" t="s">
        <v>197</v>
      </c>
      <c r="C128" s="491" t="s">
        <v>195</v>
      </c>
      <c r="D128" s="491" t="s">
        <v>198</v>
      </c>
      <c r="E128" s="491"/>
      <c r="F128" s="492"/>
      <c r="G128" s="493"/>
      <c r="H128" s="494"/>
      <c r="I128" s="515"/>
      <c r="J128" s="516"/>
    </row>
    <row r="129" ht="23.1" customHeight="1" spans="1:10">
      <c r="A129" s="490"/>
      <c r="B129" s="491" t="s">
        <v>199</v>
      </c>
      <c r="C129" s="491" t="s">
        <v>191</v>
      </c>
      <c r="D129" s="491" t="s">
        <v>200</v>
      </c>
      <c r="E129" s="491"/>
      <c r="F129" s="492">
        <v>16.79</v>
      </c>
      <c r="G129" s="493"/>
      <c r="H129" s="517"/>
      <c r="I129" s="601"/>
      <c r="J129" s="516"/>
    </row>
    <row r="130" ht="23.1" customHeight="1" spans="1:10">
      <c r="A130" s="490"/>
      <c r="B130" s="491" t="s">
        <v>199</v>
      </c>
      <c r="C130" s="491" t="s">
        <v>195</v>
      </c>
      <c r="D130" s="491" t="s">
        <v>200</v>
      </c>
      <c r="E130" s="491"/>
      <c r="F130" s="492"/>
      <c r="G130" s="493"/>
      <c r="H130" s="517"/>
      <c r="I130" s="601"/>
      <c r="J130" s="516"/>
    </row>
    <row r="131" ht="23.1" customHeight="1" spans="1:10">
      <c r="A131" s="490"/>
      <c r="B131" s="491" t="s">
        <v>201</v>
      </c>
      <c r="C131" s="491" t="s">
        <v>191</v>
      </c>
      <c r="D131" s="491" t="s">
        <v>202</v>
      </c>
      <c r="E131" s="491"/>
      <c r="F131" s="492">
        <v>66.19</v>
      </c>
      <c r="G131" s="493"/>
      <c r="H131" s="517"/>
      <c r="I131" s="601"/>
      <c r="J131" s="516"/>
    </row>
    <row r="132" ht="23.1" customHeight="1" spans="1:10">
      <c r="A132" s="490"/>
      <c r="B132" s="518" t="s">
        <v>201</v>
      </c>
      <c r="C132" s="491" t="s">
        <v>195</v>
      </c>
      <c r="D132" s="491" t="s">
        <v>202</v>
      </c>
      <c r="E132" s="491"/>
      <c r="F132" s="492"/>
      <c r="G132" s="493"/>
      <c r="H132" s="517"/>
      <c r="I132" s="601"/>
      <c r="J132" s="516"/>
    </row>
    <row r="133" ht="23.1" customHeight="1" spans="1:10">
      <c r="A133" s="519"/>
      <c r="B133" s="520"/>
      <c r="C133" s="521"/>
      <c r="D133" s="521"/>
      <c r="E133" s="522" t="s">
        <v>203</v>
      </c>
      <c r="F133" s="523">
        <f>SUM(F125:F132)</f>
        <v>226.67</v>
      </c>
      <c r="G133" s="524"/>
      <c r="H133" s="525"/>
      <c r="I133" s="602" t="s">
        <v>204</v>
      </c>
      <c r="J133" s="603">
        <f>SUM(J125:J132)</f>
        <v>13240.39</v>
      </c>
    </row>
    <row r="134" ht="23.1" customHeight="1" spans="1:9">
      <c r="A134" s="526"/>
      <c r="B134" s="326"/>
      <c r="C134" s="527"/>
      <c r="D134" s="527"/>
      <c r="E134" s="527"/>
      <c r="F134" s="528"/>
      <c r="G134" s="217"/>
      <c r="H134" s="206"/>
      <c r="I134" s="206"/>
    </row>
    <row r="135" s="208" customFormat="1" ht="28.5" customHeight="1" spans="1:9">
      <c r="A135" s="529" t="s">
        <v>205</v>
      </c>
      <c r="B135" s="529"/>
      <c r="C135" s="529"/>
      <c r="D135" s="529"/>
      <c r="E135" s="529"/>
      <c r="F135" s="529"/>
      <c r="G135" s="530" t="s">
        <v>188</v>
      </c>
      <c r="H135" s="530"/>
      <c r="I135" s="530"/>
    </row>
    <row r="136" ht="23.1" customHeight="1" spans="1:9">
      <c r="A136" s="531" t="s">
        <v>206</v>
      </c>
      <c r="B136" s="532" t="s">
        <v>207</v>
      </c>
      <c r="C136" s="533" t="s">
        <v>208</v>
      </c>
      <c r="D136" s="534">
        <v>100000</v>
      </c>
      <c r="E136" s="535" t="s">
        <v>209</v>
      </c>
      <c r="F136" s="536" t="s">
        <v>210</v>
      </c>
      <c r="G136" s="537" t="s">
        <v>211</v>
      </c>
      <c r="H136" s="538">
        <v>101750</v>
      </c>
      <c r="I136" s="604" t="s">
        <v>209</v>
      </c>
    </row>
    <row r="137" ht="23.1" customHeight="1" spans="1:9">
      <c r="A137" s="539"/>
      <c r="B137" s="540" t="s">
        <v>207</v>
      </c>
      <c r="C137" s="541" t="s">
        <v>208</v>
      </c>
      <c r="D137" s="541">
        <v>100000</v>
      </c>
      <c r="E137" s="542" t="s">
        <v>209</v>
      </c>
      <c r="F137" s="540" t="s">
        <v>210</v>
      </c>
      <c r="G137" s="543" t="s">
        <v>211</v>
      </c>
      <c r="H137" s="541">
        <v>101750</v>
      </c>
      <c r="I137" s="605" t="s">
        <v>209</v>
      </c>
    </row>
    <row r="138" ht="23.1" customHeight="1" spans="1:9">
      <c r="A138" s="539"/>
      <c r="B138" s="544" t="s">
        <v>207</v>
      </c>
      <c r="C138" s="545" t="s">
        <v>208</v>
      </c>
      <c r="D138" s="545">
        <v>150000</v>
      </c>
      <c r="E138" s="546" t="s">
        <v>209</v>
      </c>
      <c r="F138" s="547" t="s">
        <v>210</v>
      </c>
      <c r="G138" s="548" t="s">
        <v>211</v>
      </c>
      <c r="H138" s="549">
        <v>152625</v>
      </c>
      <c r="I138" s="606" t="s">
        <v>209</v>
      </c>
    </row>
    <row r="139" ht="23.1" customHeight="1" spans="1:9">
      <c r="A139" s="539"/>
      <c r="B139" s="550" t="s">
        <v>212</v>
      </c>
      <c r="C139" s="551" t="s">
        <v>208</v>
      </c>
      <c r="D139" s="552">
        <v>200000</v>
      </c>
      <c r="E139" s="553" t="s">
        <v>213</v>
      </c>
      <c r="F139" s="554" t="s">
        <v>214</v>
      </c>
      <c r="G139" s="555" t="s">
        <v>211</v>
      </c>
      <c r="H139" s="556">
        <v>203900</v>
      </c>
      <c r="I139" s="607" t="s">
        <v>213</v>
      </c>
    </row>
    <row r="140" ht="23.1" customHeight="1" spans="1:9">
      <c r="A140" s="539"/>
      <c r="B140" s="557"/>
      <c r="C140" s="558"/>
      <c r="D140" s="559"/>
      <c r="E140" s="560"/>
      <c r="F140" s="561" t="s">
        <v>215</v>
      </c>
      <c r="G140" s="562" t="s">
        <v>211</v>
      </c>
      <c r="H140" s="563">
        <v>103530.63</v>
      </c>
      <c r="I140" s="608" t="s">
        <v>209</v>
      </c>
    </row>
    <row r="141" ht="23.1" customHeight="1" spans="1:9">
      <c r="A141" s="539"/>
      <c r="B141" s="564"/>
      <c r="C141" s="565"/>
      <c r="D141" s="566"/>
      <c r="E141" s="567"/>
      <c r="F141" s="568" t="s">
        <v>215</v>
      </c>
      <c r="G141" s="569" t="s">
        <v>211</v>
      </c>
      <c r="H141" s="570">
        <v>103530.63</v>
      </c>
      <c r="I141" s="609" t="s">
        <v>209</v>
      </c>
    </row>
    <row r="142" ht="23.1" customHeight="1" spans="1:9">
      <c r="A142" s="539"/>
      <c r="B142" s="571"/>
      <c r="C142" s="572"/>
      <c r="D142" s="573"/>
      <c r="E142" s="567"/>
      <c r="F142" s="574" t="s">
        <v>215</v>
      </c>
      <c r="G142" s="575" t="s">
        <v>211</v>
      </c>
      <c r="H142" s="576">
        <v>155295.94</v>
      </c>
      <c r="I142" s="610" t="s">
        <v>209</v>
      </c>
    </row>
    <row r="143" ht="30" customHeight="1" spans="1:10">
      <c r="A143" s="577"/>
      <c r="B143" s="578"/>
      <c r="C143" s="579"/>
      <c r="D143" s="580" t="s">
        <v>216</v>
      </c>
      <c r="E143" s="580"/>
      <c r="F143" s="580"/>
      <c r="G143" s="580"/>
      <c r="H143" s="581">
        <f>SUM(H139:H142)</f>
        <v>566257.2</v>
      </c>
      <c r="I143" s="611"/>
      <c r="J143" s="612"/>
    </row>
    <row r="144" ht="24.9" customHeight="1" spans="1:10">
      <c r="A144" s="577"/>
      <c r="B144" s="582" t="s">
        <v>217</v>
      </c>
      <c r="C144" s="583" t="s">
        <v>211</v>
      </c>
      <c r="D144" s="584">
        <v>105342.41</v>
      </c>
      <c r="E144" s="585" t="s">
        <v>209</v>
      </c>
      <c r="F144" s="586" t="s">
        <v>218</v>
      </c>
      <c r="G144" s="586" t="s">
        <v>219</v>
      </c>
      <c r="H144" s="584">
        <v>107331.49</v>
      </c>
      <c r="I144" s="586"/>
      <c r="J144" s="613"/>
    </row>
    <row r="145" ht="24.9" customHeight="1" spans="1:10">
      <c r="A145" s="577"/>
      <c r="B145" s="582" t="s">
        <v>217</v>
      </c>
      <c r="C145" s="583" t="s">
        <v>211</v>
      </c>
      <c r="D145" s="584">
        <v>105342.41</v>
      </c>
      <c r="E145" s="585" t="s">
        <v>209</v>
      </c>
      <c r="F145" s="586" t="s">
        <v>220</v>
      </c>
      <c r="G145" s="586" t="s">
        <v>219</v>
      </c>
      <c r="H145" s="584">
        <v>105575.04</v>
      </c>
      <c r="I145" s="584"/>
      <c r="J145" s="613"/>
    </row>
    <row r="146" s="208" customFormat="1" ht="16.8" customHeight="1" spans="1:10">
      <c r="A146" s="587"/>
      <c r="B146" s="588"/>
      <c r="C146" s="589"/>
      <c r="D146" s="590"/>
      <c r="E146" s="565"/>
      <c r="F146" s="591"/>
      <c r="G146" s="591"/>
      <c r="H146" s="590"/>
      <c r="I146" s="590"/>
      <c r="J146" s="614"/>
    </row>
    <row r="147" ht="33" customHeight="1" spans="2:10">
      <c r="B147" s="592" t="s">
        <v>221</v>
      </c>
      <c r="C147" s="593" t="s">
        <v>211</v>
      </c>
      <c r="D147" s="594">
        <v>207876.05</v>
      </c>
      <c r="E147" s="562" t="s">
        <v>213</v>
      </c>
      <c r="F147" s="595" t="s">
        <v>222</v>
      </c>
      <c r="G147" s="595" t="s">
        <v>211</v>
      </c>
      <c r="H147" s="596">
        <v>211513.88</v>
      </c>
      <c r="I147" s="615" t="s">
        <v>223</v>
      </c>
      <c r="J147" s="616">
        <v>218981.62</v>
      </c>
    </row>
    <row r="148" ht="26.4" customHeight="1" spans="2:10">
      <c r="B148" s="592" t="s">
        <v>217</v>
      </c>
      <c r="C148" s="593" t="s">
        <v>211</v>
      </c>
      <c r="D148" s="594">
        <v>158013.6</v>
      </c>
      <c r="E148" s="562" t="s">
        <v>209</v>
      </c>
      <c r="F148" s="595" t="s">
        <v>224</v>
      </c>
      <c r="G148" s="595" t="s">
        <v>211</v>
      </c>
      <c r="H148" s="596" t="s">
        <v>225</v>
      </c>
      <c r="I148" s="595" t="s">
        <v>159</v>
      </c>
      <c r="J148" s="513" t="s">
        <v>196</v>
      </c>
    </row>
    <row r="149" ht="29.4" customHeight="1" spans="2:10">
      <c r="B149" s="597"/>
      <c r="C149" s="598"/>
      <c r="D149" s="599" t="s">
        <v>226</v>
      </c>
      <c r="E149" s="599"/>
      <c r="F149" s="599"/>
      <c r="G149" s="599"/>
      <c r="H149" s="600">
        <f>SUM(H147:H148)</f>
        <v>211513.88</v>
      </c>
      <c r="I149" s="367"/>
      <c r="J149" s="617">
        <v>577</v>
      </c>
    </row>
  </sheetData>
  <mergeCells count="66">
    <mergeCell ref="B4:C4"/>
    <mergeCell ref="D4:I4"/>
    <mergeCell ref="B6:F6"/>
    <mergeCell ref="D58:F58"/>
    <mergeCell ref="D59:F59"/>
    <mergeCell ref="D63:F63"/>
    <mergeCell ref="D65:F65"/>
    <mergeCell ref="D67:F67"/>
    <mergeCell ref="D72:F72"/>
    <mergeCell ref="D82:F82"/>
    <mergeCell ref="D83:F83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F112:I112"/>
    <mergeCell ref="F113:I113"/>
    <mergeCell ref="F114:I114"/>
    <mergeCell ref="F115:I115"/>
    <mergeCell ref="G116:H116"/>
    <mergeCell ref="B119:K119"/>
    <mergeCell ref="B120:I120"/>
    <mergeCell ref="A124:F124"/>
    <mergeCell ref="G124:I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A135:F135"/>
    <mergeCell ref="G135:I135"/>
    <mergeCell ref="D143:G143"/>
    <mergeCell ref="D149:G149"/>
    <mergeCell ref="A112:A115"/>
    <mergeCell ref="A116:A118"/>
    <mergeCell ref="A125:A132"/>
    <mergeCell ref="A136:A145"/>
    <mergeCell ref="B112:B115"/>
    <mergeCell ref="B116:B118"/>
    <mergeCell ref="G125:G132"/>
    <mergeCell ref="A1:J3"/>
    <mergeCell ref="C112:E115"/>
    <mergeCell ref="C116:D118"/>
    <mergeCell ref="E116:F118"/>
    <mergeCell ref="G117:H1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zoomScale="110" zoomScaleNormal="110" topLeftCell="A31" workbookViewId="0">
      <selection activeCell="D39" sqref="D39"/>
    </sheetView>
  </sheetViews>
  <sheetFormatPr defaultColWidth="10" defaultRowHeight="13.5"/>
  <cols>
    <col min="2" max="2" width="14.775" customWidth="1"/>
    <col min="3" max="3" width="17.4416666666667" customWidth="1"/>
    <col min="4" max="4" width="17" customWidth="1"/>
    <col min="5" max="5" width="16.3333333333333" customWidth="1"/>
    <col min="6" max="6" width="17.775" customWidth="1"/>
    <col min="7" max="7" width="19.4416666666667" customWidth="1"/>
    <col min="8" max="8" width="14.1083333333333" customWidth="1"/>
    <col min="9" max="9" width="16.6666666666667" customWidth="1"/>
    <col min="10" max="10" width="17.6666666666667" customWidth="1"/>
  </cols>
  <sheetData>
    <row r="1" ht="26.25" customHeight="1" spans="1:10">
      <c r="A1" s="244" t="s">
        <v>227</v>
      </c>
      <c r="B1" s="245"/>
      <c r="C1" s="245"/>
      <c r="D1" s="245"/>
      <c r="E1" s="245"/>
      <c r="F1" s="245"/>
      <c r="G1" s="245"/>
      <c r="H1" s="245"/>
      <c r="I1" s="245"/>
      <c r="J1" s="245"/>
    </row>
    <row r="2" ht="21.75" customHeight="1" spans="1:10">
      <c r="A2" s="246"/>
      <c r="B2" s="247"/>
      <c r="C2" s="247"/>
      <c r="D2" s="247"/>
      <c r="E2" s="247"/>
      <c r="F2" s="247"/>
      <c r="G2" s="247"/>
      <c r="H2" s="247"/>
      <c r="I2" s="247"/>
      <c r="J2" s="247"/>
    </row>
    <row r="3" ht="21.75" customHeight="1" spans="1:10">
      <c r="A3" s="248"/>
      <c r="B3" s="249"/>
      <c r="C3" s="249"/>
      <c r="D3" s="249"/>
      <c r="E3" s="249"/>
      <c r="F3" s="248"/>
      <c r="G3" s="248"/>
      <c r="H3" s="248"/>
      <c r="I3" s="248"/>
      <c r="J3" s="248"/>
    </row>
    <row r="4" spans="2:10">
      <c r="B4" s="250" t="s">
        <v>228</v>
      </c>
      <c r="C4" s="250"/>
      <c r="D4" s="250"/>
      <c r="E4" s="250"/>
      <c r="F4" s="250"/>
      <c r="G4" s="250"/>
      <c r="H4" s="250"/>
      <c r="I4" s="250"/>
      <c r="J4" s="250"/>
    </row>
    <row r="5" ht="18" customHeight="1" spans="1:10">
      <c r="A5" s="251"/>
      <c r="B5" s="250"/>
      <c r="C5" s="250"/>
      <c r="D5" s="250"/>
      <c r="E5" s="250"/>
      <c r="F5" s="250"/>
      <c r="G5" s="250"/>
      <c r="H5" s="250"/>
      <c r="I5" s="250"/>
      <c r="J5" s="250"/>
    </row>
    <row r="6" ht="31.5" customHeight="1" spans="1:11">
      <c r="A6" s="252" t="s">
        <v>229</v>
      </c>
      <c r="B6" s="253" t="s">
        <v>230</v>
      </c>
      <c r="C6" s="254" t="s">
        <v>231</v>
      </c>
      <c r="D6" s="254" t="s">
        <v>232</v>
      </c>
      <c r="E6" s="254" t="s">
        <v>233</v>
      </c>
      <c r="F6" s="255" t="s">
        <v>234</v>
      </c>
      <c r="G6" s="256" t="s">
        <v>235</v>
      </c>
      <c r="H6" s="254" t="s">
        <v>236</v>
      </c>
      <c r="I6" s="254"/>
      <c r="J6" s="254"/>
      <c r="K6" s="351"/>
    </row>
    <row r="7" ht="17.1" customHeight="1" spans="1:11">
      <c r="A7" s="257">
        <v>1</v>
      </c>
      <c r="B7" s="258" t="s">
        <v>237</v>
      </c>
      <c r="C7" s="259">
        <v>86012.94</v>
      </c>
      <c r="D7" s="259">
        <v>5512.94</v>
      </c>
      <c r="E7" s="259" t="s">
        <v>238</v>
      </c>
      <c r="F7" s="259">
        <v>3500</v>
      </c>
      <c r="G7" s="260">
        <v>24</v>
      </c>
      <c r="H7" s="261" t="s">
        <v>239</v>
      </c>
      <c r="I7" s="261"/>
      <c r="J7" s="261"/>
      <c r="K7" s="352" t="s">
        <v>240</v>
      </c>
    </row>
    <row r="8" ht="17.1" customHeight="1" spans="1:11">
      <c r="A8" s="257">
        <v>2</v>
      </c>
      <c r="B8" s="258" t="s">
        <v>241</v>
      </c>
      <c r="C8" s="259">
        <v>70832.88</v>
      </c>
      <c r="D8" s="259">
        <v>4332.88</v>
      </c>
      <c r="E8" s="259" t="s">
        <v>242</v>
      </c>
      <c r="F8" s="259">
        <v>3500</v>
      </c>
      <c r="G8" s="260">
        <v>20</v>
      </c>
      <c r="H8" s="261" t="s">
        <v>239</v>
      </c>
      <c r="I8" s="261"/>
      <c r="J8" s="261"/>
      <c r="K8" s="352" t="s">
        <v>240</v>
      </c>
    </row>
    <row r="9" ht="17.1" customHeight="1" spans="1:11">
      <c r="A9" s="257">
        <v>3</v>
      </c>
      <c r="B9" s="258" t="s">
        <v>243</v>
      </c>
      <c r="C9" s="259">
        <v>67330.7</v>
      </c>
      <c r="D9" s="259">
        <v>10477.06</v>
      </c>
      <c r="E9" s="259" t="s">
        <v>244</v>
      </c>
      <c r="F9" s="259">
        <v>3500</v>
      </c>
      <c r="G9" s="260">
        <v>17</v>
      </c>
      <c r="H9" s="261" t="s">
        <v>245</v>
      </c>
      <c r="I9" s="261"/>
      <c r="J9" s="261"/>
      <c r="K9" s="352" t="s">
        <v>240</v>
      </c>
    </row>
    <row r="10" ht="34.5" customHeight="1" spans="1:11">
      <c r="A10" s="257">
        <v>4</v>
      </c>
      <c r="B10" s="262" t="s">
        <v>246</v>
      </c>
      <c r="C10" s="263">
        <v>80000</v>
      </c>
      <c r="D10" s="263">
        <v>15000</v>
      </c>
      <c r="E10" s="263" t="s">
        <v>247</v>
      </c>
      <c r="F10" s="264"/>
      <c r="G10" s="265">
        <v>8</v>
      </c>
      <c r="H10" s="266" t="s">
        <v>248</v>
      </c>
      <c r="I10" s="353"/>
      <c r="J10" s="354"/>
      <c r="K10" s="352"/>
    </row>
    <row r="11" ht="17.1" customHeight="1" spans="1:11">
      <c r="A11" s="257">
        <v>5</v>
      </c>
      <c r="B11" s="267" t="s">
        <v>249</v>
      </c>
      <c r="C11" s="264">
        <v>20000</v>
      </c>
      <c r="D11" s="264">
        <v>5000</v>
      </c>
      <c r="E11" s="263" t="s">
        <v>250</v>
      </c>
      <c r="F11" s="264">
        <v>3000</v>
      </c>
      <c r="G11" s="265">
        <v>6</v>
      </c>
      <c r="H11" s="268" t="s">
        <v>251</v>
      </c>
      <c r="I11" s="268"/>
      <c r="J11" s="268"/>
      <c r="K11" s="352" t="s">
        <v>240</v>
      </c>
    </row>
    <row r="12" ht="17.1" customHeight="1" spans="1:11">
      <c r="A12" s="257">
        <v>6</v>
      </c>
      <c r="B12" s="267" t="s">
        <v>252</v>
      </c>
      <c r="C12" s="269">
        <v>10000</v>
      </c>
      <c r="D12" s="269">
        <v>5000</v>
      </c>
      <c r="E12" s="263" t="s">
        <v>253</v>
      </c>
      <c r="F12" s="269"/>
      <c r="G12" s="265">
        <v>2</v>
      </c>
      <c r="H12" s="268" t="s">
        <v>254</v>
      </c>
      <c r="I12" s="268"/>
      <c r="J12" s="268"/>
      <c r="K12" s="352" t="s">
        <v>240</v>
      </c>
    </row>
    <row r="13" ht="17.1" customHeight="1" spans="1:11">
      <c r="A13" s="257">
        <v>7</v>
      </c>
      <c r="B13" s="267" t="s">
        <v>255</v>
      </c>
      <c r="C13" s="269">
        <v>15000</v>
      </c>
      <c r="D13" s="269">
        <v>1500</v>
      </c>
      <c r="E13" s="263"/>
      <c r="F13" s="269">
        <v>1500</v>
      </c>
      <c r="G13" s="265">
        <v>10</v>
      </c>
      <c r="H13" s="268"/>
      <c r="I13" s="268"/>
      <c r="J13" s="268"/>
      <c r="K13" s="352" t="s">
        <v>240</v>
      </c>
    </row>
    <row r="14" ht="17.1" customHeight="1" spans="1:11">
      <c r="A14" s="257">
        <v>8</v>
      </c>
      <c r="B14" s="267" t="s">
        <v>256</v>
      </c>
      <c r="C14" s="269">
        <v>61219</v>
      </c>
      <c r="D14" s="269">
        <v>30000</v>
      </c>
      <c r="E14" s="263" t="s">
        <v>257</v>
      </c>
      <c r="F14" s="269"/>
      <c r="G14" s="267"/>
      <c r="H14" s="268" t="s">
        <v>258</v>
      </c>
      <c r="I14" s="268"/>
      <c r="J14" s="268"/>
      <c r="K14" s="352" t="s">
        <v>240</v>
      </c>
    </row>
    <row r="15" ht="17.1" customHeight="1" spans="1:11">
      <c r="A15" s="257">
        <v>9</v>
      </c>
      <c r="B15" s="267" t="s">
        <v>259</v>
      </c>
      <c r="C15" s="269">
        <v>20000</v>
      </c>
      <c r="D15" s="269">
        <v>1000</v>
      </c>
      <c r="E15" s="263" t="s">
        <v>260</v>
      </c>
      <c r="F15" s="269">
        <v>1000</v>
      </c>
      <c r="G15" s="267">
        <v>20</v>
      </c>
      <c r="H15" s="270" t="s">
        <v>261</v>
      </c>
      <c r="I15" s="355"/>
      <c r="J15" s="356"/>
      <c r="K15" s="352" t="s">
        <v>240</v>
      </c>
    </row>
    <row r="16" ht="17.1" customHeight="1" spans="1:11">
      <c r="A16" s="257">
        <v>10</v>
      </c>
      <c r="B16" s="271" t="s">
        <v>262</v>
      </c>
      <c r="C16" s="269">
        <v>20000</v>
      </c>
      <c r="D16" s="269">
        <v>5000</v>
      </c>
      <c r="E16" s="272" t="s">
        <v>263</v>
      </c>
      <c r="F16" s="269"/>
      <c r="G16" s="267">
        <v>4</v>
      </c>
      <c r="H16" s="273" t="s">
        <v>264</v>
      </c>
      <c r="I16" s="357"/>
      <c r="J16" s="358"/>
      <c r="K16" s="352" t="s">
        <v>240</v>
      </c>
    </row>
    <row r="17" ht="17.1" customHeight="1" spans="1:11">
      <c r="A17" s="257">
        <v>11</v>
      </c>
      <c r="B17" s="267" t="s">
        <v>265</v>
      </c>
      <c r="C17" s="269">
        <v>338457.19</v>
      </c>
      <c r="D17" s="269">
        <v>58457.19</v>
      </c>
      <c r="E17" s="263" t="s">
        <v>266</v>
      </c>
      <c r="F17" s="269"/>
      <c r="G17" s="267"/>
      <c r="H17" s="270" t="s">
        <v>267</v>
      </c>
      <c r="I17" s="355"/>
      <c r="J17" s="356"/>
      <c r="K17" s="352"/>
    </row>
    <row r="18" ht="17.1" customHeight="1" spans="1:11">
      <c r="A18" s="257">
        <v>12</v>
      </c>
      <c r="B18" s="267" t="s">
        <v>268</v>
      </c>
      <c r="C18" s="269">
        <v>30000</v>
      </c>
      <c r="D18" s="269">
        <v>10000</v>
      </c>
      <c r="E18" s="263" t="s">
        <v>269</v>
      </c>
      <c r="F18" s="269"/>
      <c r="G18" s="267"/>
      <c r="H18" s="270" t="s">
        <v>270</v>
      </c>
      <c r="I18" s="355"/>
      <c r="J18" s="356"/>
      <c r="K18" s="352" t="s">
        <v>240</v>
      </c>
    </row>
    <row r="19" ht="17.1" customHeight="1" spans="1:11">
      <c r="A19" s="257">
        <v>13</v>
      </c>
      <c r="B19" s="267" t="s">
        <v>271</v>
      </c>
      <c r="C19" s="269">
        <v>20000</v>
      </c>
      <c r="D19" s="269">
        <v>5000</v>
      </c>
      <c r="E19" s="263" t="s">
        <v>272</v>
      </c>
      <c r="F19" s="269"/>
      <c r="G19" s="267"/>
      <c r="H19" s="270" t="s">
        <v>270</v>
      </c>
      <c r="I19" s="355"/>
      <c r="J19" s="356"/>
      <c r="K19" s="352" t="s">
        <v>240</v>
      </c>
    </row>
    <row r="20" ht="17.1" customHeight="1" spans="1:11">
      <c r="A20" s="257">
        <v>14</v>
      </c>
      <c r="B20" s="267" t="s">
        <v>273</v>
      </c>
      <c r="C20" s="269">
        <v>20000</v>
      </c>
      <c r="D20" s="269">
        <v>5000</v>
      </c>
      <c r="E20" s="263" t="s">
        <v>274</v>
      </c>
      <c r="F20" s="269"/>
      <c r="G20" s="267"/>
      <c r="H20" s="270" t="s">
        <v>270</v>
      </c>
      <c r="I20" s="355"/>
      <c r="J20" s="356"/>
      <c r="K20" s="352" t="s">
        <v>240</v>
      </c>
    </row>
    <row r="21" ht="17.1" customHeight="1" spans="1:11">
      <c r="A21" s="257">
        <v>15</v>
      </c>
      <c r="B21" s="267" t="s">
        <v>275</v>
      </c>
      <c r="C21" s="269">
        <v>20000</v>
      </c>
      <c r="D21" s="269">
        <v>5000</v>
      </c>
      <c r="E21" s="263" t="s">
        <v>166</v>
      </c>
      <c r="F21" s="269"/>
      <c r="G21" s="267"/>
      <c r="H21" s="270" t="s">
        <v>270</v>
      </c>
      <c r="I21" s="355"/>
      <c r="J21" s="356"/>
      <c r="K21" s="352"/>
    </row>
    <row r="22" ht="17.1" customHeight="1" spans="1:11">
      <c r="A22" s="257"/>
      <c r="B22" s="267"/>
      <c r="C22" s="269"/>
      <c r="D22" s="269"/>
      <c r="E22" s="263"/>
      <c r="F22" s="269"/>
      <c r="G22" s="267"/>
      <c r="H22" s="270"/>
      <c r="I22" s="355"/>
      <c r="J22" s="356"/>
      <c r="K22" s="352"/>
    </row>
    <row r="23" ht="17.1" customHeight="1" spans="1:11">
      <c r="A23" s="274"/>
      <c r="B23" s="275"/>
      <c r="C23" s="276"/>
      <c r="D23" s="276"/>
      <c r="E23" s="277"/>
      <c r="F23" s="276"/>
      <c r="G23" s="275"/>
      <c r="H23" s="278"/>
      <c r="I23" s="359"/>
      <c r="J23" s="360"/>
      <c r="K23" s="361"/>
    </row>
    <row r="24" ht="17.1" customHeight="1" spans="1:11">
      <c r="A24" s="251"/>
      <c r="B24" s="251"/>
      <c r="C24" s="279"/>
      <c r="D24" s="279"/>
      <c r="E24" s="280"/>
      <c r="F24" s="281"/>
      <c r="G24" s="251"/>
      <c r="H24" s="282"/>
      <c r="I24" s="282"/>
      <c r="J24" s="282"/>
      <c r="K24" s="362"/>
    </row>
    <row r="25" ht="17.1" customHeight="1" spans="1:9">
      <c r="A25" s="251"/>
      <c r="B25" s="283" t="s">
        <v>276</v>
      </c>
      <c r="C25" s="283"/>
      <c r="D25" s="283"/>
      <c r="E25" s="283"/>
      <c r="F25" s="208"/>
      <c r="G25" s="284" t="s">
        <v>277</v>
      </c>
      <c r="H25" s="284"/>
      <c r="I25" s="284"/>
    </row>
    <row r="26" ht="17.1" customHeight="1" spans="1:10">
      <c r="A26" s="251"/>
      <c r="B26" s="285" t="s">
        <v>235</v>
      </c>
      <c r="C26" s="286" t="s">
        <v>278</v>
      </c>
      <c r="D26" s="287" t="s">
        <v>279</v>
      </c>
      <c r="E26" s="288" t="s">
        <v>280</v>
      </c>
      <c r="F26" s="289"/>
      <c r="G26" s="290" t="s">
        <v>235</v>
      </c>
      <c r="H26" s="291" t="s">
        <v>278</v>
      </c>
      <c r="I26" s="363">
        <v>80000</v>
      </c>
      <c r="J26" s="364" t="s">
        <v>280</v>
      </c>
    </row>
    <row r="27" ht="17.1" customHeight="1" spans="1:10">
      <c r="A27" s="251"/>
      <c r="B27" s="292" t="s">
        <v>281</v>
      </c>
      <c r="C27" s="102" t="s">
        <v>263</v>
      </c>
      <c r="D27" s="293">
        <v>5000</v>
      </c>
      <c r="E27" s="294">
        <v>15000</v>
      </c>
      <c r="F27" s="295"/>
      <c r="G27" s="296" t="s">
        <v>281</v>
      </c>
      <c r="H27" s="297" t="s">
        <v>282</v>
      </c>
      <c r="I27" s="293">
        <v>15000</v>
      </c>
      <c r="J27" s="294">
        <f>I26-I27</f>
        <v>65000</v>
      </c>
    </row>
    <row r="28" ht="17.1" customHeight="1" spans="1:10">
      <c r="A28" s="251"/>
      <c r="B28" s="292" t="s">
        <v>283</v>
      </c>
      <c r="C28" s="102" t="s">
        <v>284</v>
      </c>
      <c r="D28" s="293">
        <v>5000</v>
      </c>
      <c r="E28" s="294">
        <f>E27-D28</f>
        <v>10000</v>
      </c>
      <c r="F28" s="295"/>
      <c r="G28" s="296" t="s">
        <v>283</v>
      </c>
      <c r="H28" s="297" t="s">
        <v>285</v>
      </c>
      <c r="I28" s="293">
        <v>65000</v>
      </c>
      <c r="J28" s="294">
        <v>0</v>
      </c>
    </row>
    <row r="29" ht="17.1" customHeight="1" spans="1:10">
      <c r="A29" s="251"/>
      <c r="B29" s="292" t="s">
        <v>286</v>
      </c>
      <c r="C29" s="102" t="s">
        <v>272</v>
      </c>
      <c r="D29" s="293">
        <v>5000</v>
      </c>
      <c r="E29" s="294">
        <f t="shared" ref="E29:E30" si="0">E28-D29</f>
        <v>5000</v>
      </c>
      <c r="F29" s="295"/>
      <c r="G29" s="298" t="s">
        <v>287</v>
      </c>
      <c r="H29" s="297" t="s">
        <v>288</v>
      </c>
      <c r="I29" s="365"/>
      <c r="J29" s="294">
        <v>65000</v>
      </c>
    </row>
    <row r="30" ht="17.1" customHeight="1" spans="1:10">
      <c r="A30" s="251"/>
      <c r="B30" s="299" t="s">
        <v>289</v>
      </c>
      <c r="C30" s="300" t="s">
        <v>290</v>
      </c>
      <c r="D30" s="301">
        <v>5000</v>
      </c>
      <c r="E30" s="302">
        <f t="shared" si="0"/>
        <v>0</v>
      </c>
      <c r="F30" s="295"/>
      <c r="G30" s="298" t="s">
        <v>291</v>
      </c>
      <c r="H30" s="297" t="s">
        <v>292</v>
      </c>
      <c r="I30" s="293">
        <v>10000</v>
      </c>
      <c r="J30" s="294">
        <f>J29-I30</f>
        <v>55000</v>
      </c>
    </row>
    <row r="31" ht="17.1" customHeight="1" spans="1:10">
      <c r="A31" s="251"/>
      <c r="B31" s="303" t="s">
        <v>293</v>
      </c>
      <c r="C31" s="304"/>
      <c r="D31" s="304"/>
      <c r="E31" s="305"/>
      <c r="F31" s="306"/>
      <c r="G31" s="298" t="s">
        <v>291</v>
      </c>
      <c r="H31" s="297" t="s">
        <v>294</v>
      </c>
      <c r="I31" s="293">
        <v>10000</v>
      </c>
      <c r="J31" s="294">
        <f>J30-I31</f>
        <v>45000</v>
      </c>
    </row>
    <row r="32" ht="25.8" customHeight="1" spans="1:10">
      <c r="A32" s="251"/>
      <c r="B32" s="307" t="s">
        <v>295</v>
      </c>
      <c r="C32" s="307"/>
      <c r="D32" s="307"/>
      <c r="E32" s="307"/>
      <c r="F32" s="308"/>
      <c r="G32" s="298" t="s">
        <v>291</v>
      </c>
      <c r="H32" s="297" t="s">
        <v>296</v>
      </c>
      <c r="I32" s="293">
        <v>10000</v>
      </c>
      <c r="J32" s="294">
        <f>J31-I32</f>
        <v>35000</v>
      </c>
    </row>
    <row r="33" ht="17.1" customHeight="1" spans="1:10">
      <c r="A33" s="251"/>
      <c r="B33" s="309" t="s">
        <v>235</v>
      </c>
      <c r="C33" s="310" t="s">
        <v>278</v>
      </c>
      <c r="D33" s="311">
        <v>343457.19</v>
      </c>
      <c r="E33" s="312" t="s">
        <v>280</v>
      </c>
      <c r="F33" s="289"/>
      <c r="G33" s="298" t="s">
        <v>291</v>
      </c>
      <c r="H33" s="297" t="s">
        <v>297</v>
      </c>
      <c r="I33" s="293">
        <v>10000</v>
      </c>
      <c r="J33" s="294">
        <f>J32-I33</f>
        <v>25000</v>
      </c>
    </row>
    <row r="34" ht="17.1" customHeight="1" spans="1:10">
      <c r="A34" s="251"/>
      <c r="B34" s="313" t="s">
        <v>281</v>
      </c>
      <c r="C34" s="19" t="s">
        <v>266</v>
      </c>
      <c r="D34" s="263">
        <v>58457.19</v>
      </c>
      <c r="E34" s="26">
        <f>D33-D34</f>
        <v>285000</v>
      </c>
      <c r="F34" s="314"/>
      <c r="G34" s="298" t="s">
        <v>291</v>
      </c>
      <c r="H34" s="315" t="s">
        <v>298</v>
      </c>
      <c r="I34" s="293">
        <v>10000</v>
      </c>
      <c r="J34" s="294">
        <f t="shared" ref="J34:J36" si="1">J33-I34</f>
        <v>15000</v>
      </c>
    </row>
    <row r="35" ht="17.1" customHeight="1" spans="1:10">
      <c r="A35" s="251"/>
      <c r="B35" s="313" t="s">
        <v>283</v>
      </c>
      <c r="C35" s="316" t="s">
        <v>299</v>
      </c>
      <c r="D35" s="316">
        <v>50000</v>
      </c>
      <c r="E35" s="26">
        <f>E34-D35</f>
        <v>235000</v>
      </c>
      <c r="F35" s="317"/>
      <c r="G35" s="318"/>
      <c r="H35" s="319"/>
      <c r="I35" s="366"/>
      <c r="J35" s="294">
        <f t="shared" si="1"/>
        <v>15000</v>
      </c>
    </row>
    <row r="36" ht="17.1" customHeight="1" spans="1:10">
      <c r="A36" s="251"/>
      <c r="B36" s="313" t="s">
        <v>286</v>
      </c>
      <c r="C36" s="73" t="s">
        <v>142</v>
      </c>
      <c r="D36" s="320">
        <v>50000</v>
      </c>
      <c r="E36" s="26">
        <f t="shared" ref="E36:E41" si="2">E35-D36</f>
        <v>185000</v>
      </c>
      <c r="F36" s="321"/>
      <c r="G36" s="322"/>
      <c r="H36" s="323"/>
      <c r="I36" s="367"/>
      <c r="J36" s="302">
        <f t="shared" si="1"/>
        <v>15000</v>
      </c>
    </row>
    <row r="37" ht="17.1" customHeight="1" spans="1:10">
      <c r="A37" s="251"/>
      <c r="B37" s="313" t="s">
        <v>289</v>
      </c>
      <c r="C37" s="73" t="s">
        <v>300</v>
      </c>
      <c r="D37" s="320">
        <v>50000</v>
      </c>
      <c r="E37" s="26">
        <f t="shared" si="2"/>
        <v>135000</v>
      </c>
      <c r="F37" s="324"/>
      <c r="G37" s="324"/>
      <c r="H37" s="324"/>
      <c r="I37" s="324"/>
      <c r="J37" s="368"/>
    </row>
    <row r="38" ht="18" customHeight="1" spans="2:10">
      <c r="B38" s="18" t="s">
        <v>301</v>
      </c>
      <c r="C38" s="73"/>
      <c r="D38" s="320"/>
      <c r="E38" s="26">
        <f t="shared" si="2"/>
        <v>135000</v>
      </c>
      <c r="F38" s="325"/>
      <c r="G38" s="308" t="s">
        <v>302</v>
      </c>
      <c r="H38" s="308"/>
      <c r="I38" s="308"/>
      <c r="J38" s="308"/>
    </row>
    <row r="39" ht="18" customHeight="1" spans="2:10">
      <c r="B39" s="18" t="s">
        <v>303</v>
      </c>
      <c r="C39" s="73"/>
      <c r="D39" s="320"/>
      <c r="E39" s="26">
        <f t="shared" si="2"/>
        <v>135000</v>
      </c>
      <c r="F39" s="326"/>
      <c r="G39" s="309" t="s">
        <v>235</v>
      </c>
      <c r="H39" s="310" t="s">
        <v>278</v>
      </c>
      <c r="I39" s="311">
        <v>30000</v>
      </c>
      <c r="J39" s="312" t="s">
        <v>280</v>
      </c>
    </row>
    <row r="40" ht="18" customHeight="1" spans="2:10">
      <c r="B40" s="18" t="s">
        <v>304</v>
      </c>
      <c r="C40" s="73"/>
      <c r="D40" s="320"/>
      <c r="E40" s="26">
        <f t="shared" si="2"/>
        <v>135000</v>
      </c>
      <c r="F40" s="327"/>
      <c r="G40" s="313" t="s">
        <v>281</v>
      </c>
      <c r="H40" s="19" t="s">
        <v>269</v>
      </c>
      <c r="I40" s="263">
        <v>10000</v>
      </c>
      <c r="J40" s="26">
        <f>I39-I40</f>
        <v>20000</v>
      </c>
    </row>
    <row r="41" ht="18" customHeight="1" spans="2:10">
      <c r="B41" s="328"/>
      <c r="C41" s="329"/>
      <c r="D41" s="330"/>
      <c r="E41" s="331">
        <f t="shared" si="2"/>
        <v>135000</v>
      </c>
      <c r="F41" s="332"/>
      <c r="G41" s="313" t="s">
        <v>283</v>
      </c>
      <c r="H41" s="316" t="s">
        <v>305</v>
      </c>
      <c r="I41" s="316">
        <v>10000</v>
      </c>
      <c r="J41" s="26">
        <f>J40-I41</f>
        <v>10000</v>
      </c>
    </row>
    <row r="42" ht="18" customHeight="1" spans="2:10">
      <c r="B42" s="3"/>
      <c r="E42" s="333"/>
      <c r="F42" s="332"/>
      <c r="G42" s="313" t="s">
        <v>286</v>
      </c>
      <c r="H42" s="73" t="s">
        <v>306</v>
      </c>
      <c r="I42" s="320">
        <v>10000</v>
      </c>
      <c r="J42" s="26">
        <f>J41-I42</f>
        <v>0</v>
      </c>
    </row>
    <row r="43" ht="18" customHeight="1" spans="2:10">
      <c r="B43" s="308" t="s">
        <v>307</v>
      </c>
      <c r="C43" s="308"/>
      <c r="D43" s="308"/>
      <c r="E43" s="308"/>
      <c r="F43" s="332"/>
      <c r="G43" s="303" t="s">
        <v>293</v>
      </c>
      <c r="H43" s="304"/>
      <c r="I43" s="304"/>
      <c r="J43" s="305"/>
    </row>
    <row r="44" ht="18" customHeight="1" spans="2:10">
      <c r="B44" s="309" t="s">
        <v>235</v>
      </c>
      <c r="C44" s="310" t="s">
        <v>278</v>
      </c>
      <c r="D44" s="311">
        <v>20000</v>
      </c>
      <c r="E44" s="312" t="s">
        <v>280</v>
      </c>
      <c r="F44" s="332"/>
      <c r="H44" s="334"/>
      <c r="I44" s="334"/>
      <c r="J44" s="369"/>
    </row>
    <row r="45" ht="18" customHeight="1" spans="2:10">
      <c r="B45" s="313" t="s">
        <v>281</v>
      </c>
      <c r="C45" s="19" t="s">
        <v>272</v>
      </c>
      <c r="D45" s="263">
        <v>5000</v>
      </c>
      <c r="E45" s="26">
        <f>D44-D45</f>
        <v>15000</v>
      </c>
      <c r="F45" s="332"/>
      <c r="G45" s="332"/>
      <c r="H45" s="332"/>
      <c r="I45" s="340"/>
      <c r="J45" s="368"/>
    </row>
    <row r="46" ht="18" customHeight="1" spans="2:10">
      <c r="B46" s="313" t="s">
        <v>283</v>
      </c>
      <c r="C46" s="316" t="s">
        <v>308</v>
      </c>
      <c r="D46" s="316">
        <v>5000</v>
      </c>
      <c r="E46" s="26">
        <f>E45-D46</f>
        <v>10000</v>
      </c>
      <c r="F46" s="332"/>
      <c r="G46" s="308" t="s">
        <v>309</v>
      </c>
      <c r="H46" s="308"/>
      <c r="I46" s="308"/>
      <c r="J46" s="308"/>
    </row>
    <row r="47" ht="18" customHeight="1" spans="2:10">
      <c r="B47" s="313" t="s">
        <v>286</v>
      </c>
      <c r="C47" s="335" t="s">
        <v>310</v>
      </c>
      <c r="D47" s="336">
        <v>5000</v>
      </c>
      <c r="E47" s="26">
        <f t="shared" ref="E47:E48" si="3">E46-D47</f>
        <v>5000</v>
      </c>
      <c r="F47" s="332"/>
      <c r="G47" s="309" t="s">
        <v>235</v>
      </c>
      <c r="H47" s="310" t="s">
        <v>278</v>
      </c>
      <c r="I47" s="311">
        <v>20000</v>
      </c>
      <c r="J47" s="312" t="s">
        <v>280</v>
      </c>
    </row>
    <row r="48" ht="18" customHeight="1" spans="2:10">
      <c r="B48" s="313" t="s">
        <v>289</v>
      </c>
      <c r="C48" s="335" t="s">
        <v>311</v>
      </c>
      <c r="D48" s="336">
        <v>5000</v>
      </c>
      <c r="E48" s="26">
        <f t="shared" si="3"/>
        <v>0</v>
      </c>
      <c r="F48" s="332"/>
      <c r="G48" s="313" t="s">
        <v>281</v>
      </c>
      <c r="H48" s="19" t="s">
        <v>274</v>
      </c>
      <c r="I48" s="263">
        <v>5000</v>
      </c>
      <c r="J48" s="26">
        <f>I47-I48</f>
        <v>15000</v>
      </c>
    </row>
    <row r="49" ht="18" customHeight="1" spans="2:10">
      <c r="B49" s="303" t="s">
        <v>293</v>
      </c>
      <c r="C49" s="304"/>
      <c r="D49" s="304"/>
      <c r="E49" s="305"/>
      <c r="F49" s="332"/>
      <c r="G49" s="313" t="s">
        <v>283</v>
      </c>
      <c r="H49" s="316" t="s">
        <v>312</v>
      </c>
      <c r="I49" s="316">
        <v>5000</v>
      </c>
      <c r="J49" s="26">
        <f>J48-I49</f>
        <v>10000</v>
      </c>
    </row>
    <row r="50" ht="18" customHeight="1" spans="2:10">
      <c r="B50" s="337"/>
      <c r="C50" s="338"/>
      <c r="D50" s="338"/>
      <c r="E50" s="333"/>
      <c r="F50" s="332"/>
      <c r="G50" s="313" t="s">
        <v>286</v>
      </c>
      <c r="H50" s="335" t="s">
        <v>313</v>
      </c>
      <c r="I50" s="336">
        <v>5000</v>
      </c>
      <c r="J50" s="26">
        <f t="shared" ref="J50:J51" si="4">J49-I50</f>
        <v>5000</v>
      </c>
    </row>
    <row r="51" ht="18" customHeight="1" spans="2:10">
      <c r="B51" s="308" t="s">
        <v>314</v>
      </c>
      <c r="C51" s="308"/>
      <c r="D51" s="308"/>
      <c r="E51" s="308"/>
      <c r="F51" s="332"/>
      <c r="G51" s="313" t="s">
        <v>289</v>
      </c>
      <c r="H51" s="335" t="s">
        <v>128</v>
      </c>
      <c r="I51" s="336">
        <v>5000</v>
      </c>
      <c r="J51" s="26">
        <f t="shared" si="4"/>
        <v>0</v>
      </c>
    </row>
    <row r="52" ht="18" customHeight="1" spans="2:10">
      <c r="B52" s="309" t="s">
        <v>235</v>
      </c>
      <c r="C52" s="310" t="s">
        <v>278</v>
      </c>
      <c r="D52" s="311">
        <v>20000</v>
      </c>
      <c r="E52" s="312" t="s">
        <v>280</v>
      </c>
      <c r="F52" s="332"/>
      <c r="G52" s="303" t="s">
        <v>293</v>
      </c>
      <c r="H52" s="304"/>
      <c r="I52" s="304"/>
      <c r="J52" s="305"/>
    </row>
    <row r="53" ht="18" customHeight="1" spans="2:10">
      <c r="B53" s="313" t="s">
        <v>281</v>
      </c>
      <c r="C53" s="19" t="s">
        <v>166</v>
      </c>
      <c r="D53" s="263">
        <v>5000</v>
      </c>
      <c r="E53" s="26">
        <f>D52-D53</f>
        <v>15000</v>
      </c>
      <c r="F53" s="332"/>
      <c r="G53" s="332"/>
      <c r="H53" s="332"/>
      <c r="I53" s="340"/>
      <c r="J53" s="368"/>
    </row>
    <row r="54" ht="18" customHeight="1" spans="2:10">
      <c r="B54" s="313" t="s">
        <v>283</v>
      </c>
      <c r="C54" s="316"/>
      <c r="D54" s="316"/>
      <c r="E54" s="26"/>
      <c r="F54" s="332"/>
      <c r="G54" s="339"/>
      <c r="H54" s="340"/>
      <c r="I54" s="340"/>
      <c r="J54" s="368"/>
    </row>
    <row r="55" ht="18" customHeight="1" spans="2:10">
      <c r="B55" s="313" t="s">
        <v>286</v>
      </c>
      <c r="C55" s="335"/>
      <c r="D55" s="336"/>
      <c r="E55" s="26"/>
      <c r="F55" s="332"/>
      <c r="G55" s="341" t="s">
        <v>315</v>
      </c>
      <c r="H55" s="342"/>
      <c r="I55" s="342"/>
      <c r="J55" s="370"/>
    </row>
    <row r="56" ht="18" customHeight="1" spans="2:10">
      <c r="B56" s="313" t="s">
        <v>289</v>
      </c>
      <c r="C56" s="335"/>
      <c r="D56" s="336"/>
      <c r="E56" s="26"/>
      <c r="F56" s="332"/>
      <c r="G56" s="343" t="s">
        <v>316</v>
      </c>
      <c r="H56" s="344"/>
      <c r="I56" s="371"/>
      <c r="J56" s="372">
        <f>J36</f>
        <v>15000</v>
      </c>
    </row>
    <row r="57" ht="18" customHeight="1" spans="2:10">
      <c r="B57" s="303"/>
      <c r="C57" s="304"/>
      <c r="D57" s="304"/>
      <c r="E57" s="305"/>
      <c r="F57" s="332"/>
      <c r="G57" s="345" t="s">
        <v>317</v>
      </c>
      <c r="H57" s="346"/>
      <c r="I57" s="373"/>
      <c r="J57" s="374">
        <f>E41</f>
        <v>135000</v>
      </c>
    </row>
    <row r="58" ht="18" customHeight="1" spans="2:10">
      <c r="B58" s="3"/>
      <c r="E58" s="333"/>
      <c r="F58" s="332"/>
      <c r="G58" s="347" t="s">
        <v>318</v>
      </c>
      <c r="H58" s="348"/>
      <c r="I58" s="348"/>
      <c r="J58" s="375">
        <f>SUM(J56:J57)</f>
        <v>150000</v>
      </c>
    </row>
    <row r="59" ht="18" customHeight="1" spans="2:6">
      <c r="B59" s="3"/>
      <c r="E59" s="333"/>
      <c r="F59" s="332"/>
    </row>
    <row r="60" ht="18" customHeight="1" spans="2:6">
      <c r="B60" s="3"/>
      <c r="E60" s="333"/>
      <c r="F60" s="332"/>
    </row>
    <row r="61" ht="18" customHeight="1" spans="2:9">
      <c r="B61" s="3"/>
      <c r="E61" s="333"/>
      <c r="F61" s="332"/>
      <c r="G61" s="349"/>
      <c r="H61" s="349"/>
      <c r="I61" s="349"/>
    </row>
    <row r="62" ht="18" customHeight="1" spans="6:9">
      <c r="F62" s="327"/>
      <c r="G62" s="349"/>
      <c r="H62" s="349"/>
      <c r="I62" s="349"/>
    </row>
    <row r="63" ht="18" customHeight="1" spans="6:9">
      <c r="F63" s="327"/>
      <c r="G63" s="349"/>
      <c r="H63" s="349"/>
      <c r="I63" s="349"/>
    </row>
    <row r="64" ht="18" customHeight="1" spans="6:9">
      <c r="F64" s="350"/>
      <c r="G64" s="349"/>
      <c r="H64" s="349"/>
      <c r="I64" s="349"/>
    </row>
    <row r="65" ht="18" customHeight="1"/>
    <row r="66" ht="18" customHeight="1"/>
    <row r="67" ht="18" customHeight="1"/>
    <row r="68" ht="18" customHeight="1" spans="6:6">
      <c r="F68" s="110"/>
    </row>
    <row r="69" ht="18" customHeight="1" spans="6:6">
      <c r="F69" s="376"/>
    </row>
    <row r="70" ht="18" customHeight="1" spans="6:6">
      <c r="F70" s="376"/>
    </row>
    <row r="71" ht="18" customHeight="1" spans="6:6">
      <c r="F71" s="376"/>
    </row>
    <row r="72" ht="18" customHeight="1" spans="6:10">
      <c r="F72" s="376"/>
      <c r="J72" s="377"/>
    </row>
    <row r="73" ht="18" customHeight="1" spans="10:10">
      <c r="J73" s="377"/>
    </row>
    <row r="74" ht="18" customHeight="1" spans="10:10">
      <c r="J74" s="378"/>
    </row>
    <row r="75" ht="18" customHeight="1" spans="10:10">
      <c r="J75" s="378"/>
    </row>
    <row r="76" ht="18" customHeight="1" spans="10:10">
      <c r="J76" s="378"/>
    </row>
    <row r="77" ht="18" customHeight="1" spans="10:10">
      <c r="J77" s="2"/>
    </row>
    <row r="78" ht="18" customHeight="1" spans="10:10">
      <c r="J78" s="379"/>
    </row>
    <row r="79" ht="18" customHeight="1" spans="10:10">
      <c r="J79" s="378"/>
    </row>
    <row r="80" ht="18" customHeight="1" spans="10:10">
      <c r="J80" s="380"/>
    </row>
    <row r="81" ht="18" customHeight="1" spans="10:10">
      <c r="J81" s="378"/>
    </row>
    <row r="82" ht="20.25" customHeight="1" spans="10:10">
      <c r="J82" s="378"/>
    </row>
    <row r="83" ht="20.25" customHeight="1" spans="10:10">
      <c r="J83" s="378"/>
    </row>
    <row r="84" ht="18" customHeight="1" spans="10:10">
      <c r="J84" s="378"/>
    </row>
    <row r="85" ht="18" customHeight="1" spans="10:10">
      <c r="J85" s="378"/>
    </row>
    <row r="86" ht="18" customHeight="1" spans="10:10">
      <c r="J86" s="378"/>
    </row>
    <row r="87" ht="18" customHeight="1" spans="10:10">
      <c r="J87" s="381"/>
    </row>
    <row r="88" ht="18" customHeight="1" spans="11:11">
      <c r="K88" s="2"/>
    </row>
    <row r="89" ht="18" customHeight="1" spans="10:11">
      <c r="J89" s="382"/>
      <c r="K89" s="383"/>
    </row>
    <row r="90" ht="18" customHeight="1" spans="10:11">
      <c r="J90" s="384"/>
      <c r="K90" s="383"/>
    </row>
    <row r="91" ht="18" customHeight="1" spans="10:11">
      <c r="J91" s="384"/>
      <c r="K91" s="383"/>
    </row>
    <row r="92" ht="18" customHeight="1" spans="10:10">
      <c r="J92" s="384"/>
    </row>
    <row r="93" ht="18" customHeight="1" spans="10:10">
      <c r="J93" s="384"/>
    </row>
    <row r="94" ht="18" customHeight="1" spans="10:10">
      <c r="J94" s="385"/>
    </row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3" ht="17.25" customHeight="1"/>
    <row r="104" ht="18.75" customHeight="1"/>
    <row r="105" spans="12:12">
      <c r="L105" s="2"/>
    </row>
    <row r="107" customHeight="1"/>
    <row r="108" customHeight="1"/>
    <row r="109" customHeight="1"/>
    <row r="110" ht="14.25" customHeight="1"/>
  </sheetData>
  <mergeCells count="31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22:J22"/>
    <mergeCell ref="H23:J23"/>
    <mergeCell ref="B25:E25"/>
    <mergeCell ref="B31:E31"/>
    <mergeCell ref="B32:E32"/>
    <mergeCell ref="G38:J38"/>
    <mergeCell ref="B43:E43"/>
    <mergeCell ref="G43:J43"/>
    <mergeCell ref="G46:J46"/>
    <mergeCell ref="B49:E49"/>
    <mergeCell ref="B51:E51"/>
    <mergeCell ref="G52:J52"/>
    <mergeCell ref="G55:J55"/>
    <mergeCell ref="G56:I56"/>
    <mergeCell ref="B57:E57"/>
    <mergeCell ref="G57:I57"/>
    <mergeCell ref="G58:I58"/>
    <mergeCell ref="A1:J2"/>
    <mergeCell ref="B4:J5"/>
    <mergeCell ref="G61:I6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="140" zoomScaleNormal="140" workbookViewId="0">
      <pane ySplit="4" topLeftCell="A47" activePane="bottomLeft" state="frozen"/>
      <selection/>
      <selection pane="bottomLeft" activeCell="D44" sqref="D44"/>
    </sheetView>
  </sheetViews>
  <sheetFormatPr defaultColWidth="10" defaultRowHeight="13.5" outlineLevelCol="6"/>
  <cols>
    <col min="1" max="1" width="9" style="61" customWidth="1"/>
    <col min="2" max="2" width="14.2166666666667" customWidth="1"/>
    <col min="3" max="3" width="32.8833333333333" customWidth="1"/>
    <col min="4" max="5" width="15.4416666666667" customWidth="1"/>
    <col min="6" max="6" width="24" customWidth="1"/>
  </cols>
  <sheetData>
    <row r="1" customHeight="1" spans="2:7">
      <c r="B1" s="219" t="s">
        <v>319</v>
      </c>
      <c r="C1" s="220"/>
      <c r="D1" s="220"/>
      <c r="E1" s="220"/>
      <c r="F1" s="220"/>
      <c r="G1" s="2"/>
    </row>
    <row r="2" customHeight="1" spans="2:7">
      <c r="B2" s="221"/>
      <c r="C2" s="222"/>
      <c r="D2" s="222"/>
      <c r="E2" s="222"/>
      <c r="F2" s="222"/>
      <c r="G2" s="2"/>
    </row>
    <row r="3" customHeight="1" spans="2:7">
      <c r="B3" s="221"/>
      <c r="C3" s="222"/>
      <c r="D3" s="222"/>
      <c r="E3" s="222"/>
      <c r="F3" s="222"/>
      <c r="G3" s="2"/>
    </row>
    <row r="4" ht="20.1" customHeight="1" spans="1:6">
      <c r="A4" s="223" t="s">
        <v>229</v>
      </c>
      <c r="B4" s="224" t="s">
        <v>4</v>
      </c>
      <c r="C4" s="225" t="s">
        <v>320</v>
      </c>
      <c r="D4" s="226" t="s">
        <v>321</v>
      </c>
      <c r="E4" s="227" t="s">
        <v>322</v>
      </c>
      <c r="F4" s="228" t="s">
        <v>323</v>
      </c>
    </row>
    <row r="5" ht="18" customHeight="1" spans="1:6">
      <c r="A5" s="229">
        <v>1</v>
      </c>
      <c r="B5" s="230" t="s">
        <v>324</v>
      </c>
      <c r="C5" s="231" t="s">
        <v>325</v>
      </c>
      <c r="D5" s="232"/>
      <c r="E5" s="232"/>
      <c r="F5" s="233">
        <v>35387.88</v>
      </c>
    </row>
    <row r="6" ht="18" customHeight="1" spans="1:6">
      <c r="A6" s="229">
        <v>2</v>
      </c>
      <c r="B6" s="230" t="s">
        <v>326</v>
      </c>
      <c r="C6" s="234" t="s">
        <v>327</v>
      </c>
      <c r="D6" s="232"/>
      <c r="E6" s="232">
        <v>-20</v>
      </c>
      <c r="F6" s="233">
        <f t="shared" ref="F6:F34" si="0">F5+D6+E6</f>
        <v>35367.88</v>
      </c>
    </row>
    <row r="7" ht="18" customHeight="1" spans="1:6">
      <c r="A7" s="229">
        <v>3</v>
      </c>
      <c r="B7" s="230" t="s">
        <v>328</v>
      </c>
      <c r="C7" s="234" t="s">
        <v>329</v>
      </c>
      <c r="D7" s="232"/>
      <c r="E7" s="232">
        <v>-200</v>
      </c>
      <c r="F7" s="233">
        <f t="shared" si="0"/>
        <v>35167.88</v>
      </c>
    </row>
    <row r="8" ht="18" customHeight="1" spans="1:6">
      <c r="A8" s="229">
        <v>4</v>
      </c>
      <c r="B8" s="235" t="s">
        <v>330</v>
      </c>
      <c r="C8" s="234" t="s">
        <v>327</v>
      </c>
      <c r="D8" s="232"/>
      <c r="E8" s="232">
        <v>-20</v>
      </c>
      <c r="F8" s="233">
        <f t="shared" si="0"/>
        <v>35147.88</v>
      </c>
    </row>
    <row r="9" ht="18" customHeight="1" spans="1:6">
      <c r="A9" s="229">
        <v>5</v>
      </c>
      <c r="B9" s="235" t="s">
        <v>331</v>
      </c>
      <c r="C9" s="234" t="s">
        <v>327</v>
      </c>
      <c r="D9" s="232"/>
      <c r="E9" s="232">
        <v>-20</v>
      </c>
      <c r="F9" s="233">
        <f t="shared" si="0"/>
        <v>35127.88</v>
      </c>
    </row>
    <row r="10" ht="18" customHeight="1" spans="1:6">
      <c r="A10" s="229">
        <v>6</v>
      </c>
      <c r="B10" s="235" t="s">
        <v>332</v>
      </c>
      <c r="C10" s="234" t="s">
        <v>333</v>
      </c>
      <c r="D10" s="232">
        <v>26.42</v>
      </c>
      <c r="E10" s="232"/>
      <c r="F10" s="233">
        <f t="shared" si="0"/>
        <v>35154.3</v>
      </c>
    </row>
    <row r="11" ht="18" customHeight="1" spans="1:6">
      <c r="A11" s="229">
        <v>7</v>
      </c>
      <c r="B11" s="235" t="s">
        <v>334</v>
      </c>
      <c r="C11" s="234" t="s">
        <v>327</v>
      </c>
      <c r="D11" s="232"/>
      <c r="E11" s="232">
        <v>-20</v>
      </c>
      <c r="F11" s="233">
        <f t="shared" si="0"/>
        <v>35134.3</v>
      </c>
    </row>
    <row r="12" ht="18" customHeight="1" spans="1:6">
      <c r="A12" s="229">
        <v>8</v>
      </c>
      <c r="B12" s="235" t="s">
        <v>335</v>
      </c>
      <c r="C12" s="234" t="s">
        <v>327</v>
      </c>
      <c r="D12" s="232"/>
      <c r="E12" s="232">
        <v>-20</v>
      </c>
      <c r="F12" s="233">
        <f t="shared" si="0"/>
        <v>35114.3</v>
      </c>
    </row>
    <row r="13" ht="18" customHeight="1" spans="1:6">
      <c r="A13" s="229">
        <v>9</v>
      </c>
      <c r="B13" s="235" t="s">
        <v>336</v>
      </c>
      <c r="C13" s="234" t="s">
        <v>327</v>
      </c>
      <c r="D13" s="232"/>
      <c r="E13" s="232">
        <v>-20</v>
      </c>
      <c r="F13" s="233">
        <f t="shared" si="0"/>
        <v>35094.3</v>
      </c>
    </row>
    <row r="14" ht="18" customHeight="1" spans="1:6">
      <c r="A14" s="229">
        <v>10</v>
      </c>
      <c r="B14" s="230" t="s">
        <v>337</v>
      </c>
      <c r="C14" s="234" t="s">
        <v>333</v>
      </c>
      <c r="D14" s="232">
        <v>26.93</v>
      </c>
      <c r="E14" s="232"/>
      <c r="F14" s="233">
        <f t="shared" si="0"/>
        <v>35121.23</v>
      </c>
    </row>
    <row r="15" ht="18" customHeight="1" spans="1:6">
      <c r="A15" s="229">
        <v>11</v>
      </c>
      <c r="B15" s="230" t="s">
        <v>338</v>
      </c>
      <c r="C15" s="234" t="s">
        <v>327</v>
      </c>
      <c r="D15" s="236"/>
      <c r="E15" s="236">
        <v>-20</v>
      </c>
      <c r="F15" s="233">
        <f t="shared" si="0"/>
        <v>35101.23</v>
      </c>
    </row>
    <row r="16" ht="18" customHeight="1" spans="1:6">
      <c r="A16" s="229">
        <v>12</v>
      </c>
      <c r="B16" s="237" t="s">
        <v>339</v>
      </c>
      <c r="C16" s="234" t="s">
        <v>327</v>
      </c>
      <c r="D16" s="238"/>
      <c r="E16" s="238"/>
      <c r="F16" s="233">
        <f t="shared" si="0"/>
        <v>35101.23</v>
      </c>
    </row>
    <row r="17" ht="18" customHeight="1" spans="1:6">
      <c r="A17" s="229">
        <v>13</v>
      </c>
      <c r="B17" s="237" t="s">
        <v>340</v>
      </c>
      <c r="C17" s="234" t="s">
        <v>327</v>
      </c>
      <c r="D17" s="238"/>
      <c r="E17" s="238"/>
      <c r="F17" s="233">
        <f t="shared" si="0"/>
        <v>35101.23</v>
      </c>
    </row>
    <row r="18" ht="18" customHeight="1" spans="1:6">
      <c r="A18" s="229">
        <v>14</v>
      </c>
      <c r="B18" s="237" t="s">
        <v>341</v>
      </c>
      <c r="C18" s="234" t="s">
        <v>333</v>
      </c>
      <c r="D18" s="238">
        <v>26.91</v>
      </c>
      <c r="E18" s="238"/>
      <c r="F18" s="233">
        <f t="shared" si="0"/>
        <v>35128.14</v>
      </c>
    </row>
    <row r="19" ht="18" customHeight="1" spans="1:6">
      <c r="A19" s="229">
        <v>15</v>
      </c>
      <c r="B19" s="80" t="s">
        <v>342</v>
      </c>
      <c r="C19" s="234" t="s">
        <v>327</v>
      </c>
      <c r="D19" s="238"/>
      <c r="E19" s="21"/>
      <c r="F19" s="233">
        <f t="shared" si="0"/>
        <v>35128.14</v>
      </c>
    </row>
    <row r="20" ht="18" customHeight="1" spans="1:6">
      <c r="A20" s="229">
        <v>16</v>
      </c>
      <c r="B20" s="80" t="s">
        <v>343</v>
      </c>
      <c r="C20" s="234" t="s">
        <v>327</v>
      </c>
      <c r="D20" s="238"/>
      <c r="E20" s="21"/>
      <c r="F20" s="233">
        <f t="shared" si="0"/>
        <v>35128.14</v>
      </c>
    </row>
    <row r="21" ht="18" customHeight="1" spans="1:6">
      <c r="A21" s="229">
        <v>17</v>
      </c>
      <c r="B21" s="80" t="s">
        <v>344</v>
      </c>
      <c r="C21" s="234" t="s">
        <v>327</v>
      </c>
      <c r="D21" s="238"/>
      <c r="E21" s="21"/>
      <c r="F21" s="233">
        <f t="shared" si="0"/>
        <v>35128.14</v>
      </c>
    </row>
    <row r="22" ht="18" customHeight="1" spans="1:6">
      <c r="A22" s="229">
        <v>18</v>
      </c>
      <c r="B22" s="80" t="s">
        <v>345</v>
      </c>
      <c r="C22" s="234" t="s">
        <v>333</v>
      </c>
      <c r="D22" s="238">
        <v>26.64</v>
      </c>
      <c r="E22" s="21"/>
      <c r="F22" s="233">
        <f t="shared" si="0"/>
        <v>35154.78</v>
      </c>
    </row>
    <row r="23" ht="18" customHeight="1" spans="1:6">
      <c r="A23" s="229">
        <v>19</v>
      </c>
      <c r="B23" s="80" t="s">
        <v>346</v>
      </c>
      <c r="C23" s="234" t="s">
        <v>329</v>
      </c>
      <c r="D23" s="238"/>
      <c r="E23" s="21">
        <v>-200</v>
      </c>
      <c r="F23" s="233">
        <f t="shared" si="0"/>
        <v>34954.78</v>
      </c>
    </row>
    <row r="24" ht="18" customHeight="1" spans="1:6">
      <c r="A24" s="229">
        <v>20</v>
      </c>
      <c r="B24" s="80" t="s">
        <v>347</v>
      </c>
      <c r="C24" s="234" t="s">
        <v>333</v>
      </c>
      <c r="D24" s="238">
        <v>26.24</v>
      </c>
      <c r="E24" s="21"/>
      <c r="F24" s="233">
        <f t="shared" si="0"/>
        <v>34981.02</v>
      </c>
    </row>
    <row r="25" ht="18" customHeight="1" spans="1:6">
      <c r="A25" s="229">
        <v>21</v>
      </c>
      <c r="B25" s="80" t="s">
        <v>348</v>
      </c>
      <c r="C25" s="234" t="s">
        <v>333</v>
      </c>
      <c r="D25" s="238">
        <v>26.82</v>
      </c>
      <c r="E25" s="21"/>
      <c r="F25" s="233">
        <f t="shared" si="0"/>
        <v>35007.84</v>
      </c>
    </row>
    <row r="26" ht="18" customHeight="1" spans="1:6">
      <c r="A26" s="229">
        <v>22</v>
      </c>
      <c r="B26" s="80" t="s">
        <v>349</v>
      </c>
      <c r="C26" s="19" t="s">
        <v>350</v>
      </c>
      <c r="D26" s="238">
        <v>10000</v>
      </c>
      <c r="E26" s="21"/>
      <c r="F26" s="233">
        <f t="shared" si="0"/>
        <v>45007.84</v>
      </c>
    </row>
    <row r="27" ht="18" customHeight="1" spans="1:6">
      <c r="A27" s="229">
        <v>23</v>
      </c>
      <c r="B27" s="80" t="s">
        <v>351</v>
      </c>
      <c r="C27" s="234" t="s">
        <v>333</v>
      </c>
      <c r="D27" s="238">
        <v>31.67</v>
      </c>
      <c r="E27" s="21"/>
      <c r="F27" s="233">
        <f t="shared" si="0"/>
        <v>45039.51</v>
      </c>
    </row>
    <row r="28" ht="18" customHeight="1" spans="1:6">
      <c r="A28" s="229">
        <v>24</v>
      </c>
      <c r="B28" s="80" t="s">
        <v>352</v>
      </c>
      <c r="C28" s="234" t="s">
        <v>333</v>
      </c>
      <c r="D28" s="238">
        <v>34.15</v>
      </c>
      <c r="E28" s="21"/>
      <c r="F28" s="233">
        <f t="shared" si="0"/>
        <v>45073.66</v>
      </c>
    </row>
    <row r="29" ht="18" customHeight="1" spans="1:6">
      <c r="A29" s="229">
        <v>25</v>
      </c>
      <c r="B29" s="80" t="s">
        <v>353</v>
      </c>
      <c r="C29" s="234" t="s">
        <v>354</v>
      </c>
      <c r="D29" s="238">
        <v>5000</v>
      </c>
      <c r="E29" s="21"/>
      <c r="F29" s="233">
        <f t="shared" si="0"/>
        <v>50073.66</v>
      </c>
    </row>
    <row r="30" ht="18" customHeight="1" spans="1:6">
      <c r="A30" s="229">
        <v>26</v>
      </c>
      <c r="B30" s="19" t="s">
        <v>355</v>
      </c>
      <c r="C30" s="234" t="s">
        <v>333</v>
      </c>
      <c r="D30" s="238">
        <v>36.81</v>
      </c>
      <c r="E30" s="21"/>
      <c r="F30" s="233">
        <f t="shared" si="0"/>
        <v>50110.47</v>
      </c>
    </row>
    <row r="31" ht="18" customHeight="1" spans="1:6">
      <c r="A31" s="229">
        <v>27</v>
      </c>
      <c r="B31" s="19" t="s">
        <v>356</v>
      </c>
      <c r="C31" s="234" t="s">
        <v>333</v>
      </c>
      <c r="D31" s="238">
        <v>38.42</v>
      </c>
      <c r="E31" s="21"/>
      <c r="F31" s="233">
        <f t="shared" si="0"/>
        <v>50148.89</v>
      </c>
    </row>
    <row r="32" ht="18" customHeight="1" spans="1:6">
      <c r="A32" s="229">
        <v>28</v>
      </c>
      <c r="B32" s="19" t="s">
        <v>357</v>
      </c>
      <c r="C32" s="239" t="s">
        <v>358</v>
      </c>
      <c r="D32" s="240"/>
      <c r="E32" s="21">
        <v>-200</v>
      </c>
      <c r="F32" s="233">
        <f t="shared" si="0"/>
        <v>49948.89</v>
      </c>
    </row>
    <row r="33" ht="20.1" customHeight="1" spans="1:6">
      <c r="A33" s="229">
        <v>29</v>
      </c>
      <c r="B33" s="239" t="s">
        <v>359</v>
      </c>
      <c r="C33" s="234" t="s">
        <v>333</v>
      </c>
      <c r="D33" s="240">
        <v>38.31</v>
      </c>
      <c r="E33" s="240"/>
      <c r="F33" s="233">
        <f t="shared" si="0"/>
        <v>49987.2</v>
      </c>
    </row>
    <row r="34" ht="20.1" customHeight="1" spans="1:6">
      <c r="A34" s="229">
        <v>30</v>
      </c>
      <c r="B34" s="239" t="s">
        <v>360</v>
      </c>
      <c r="C34" s="234" t="s">
        <v>333</v>
      </c>
      <c r="D34" s="240">
        <v>37.91</v>
      </c>
      <c r="E34" s="240"/>
      <c r="F34" s="233">
        <f t="shared" si="0"/>
        <v>50025.11</v>
      </c>
    </row>
    <row r="35" ht="20.1" customHeight="1" spans="1:6">
      <c r="A35" s="229">
        <v>31</v>
      </c>
      <c r="B35" s="239" t="s">
        <v>361</v>
      </c>
      <c r="C35" s="234" t="s">
        <v>333</v>
      </c>
      <c r="D35" s="240">
        <v>37.94</v>
      </c>
      <c r="E35" s="240"/>
      <c r="F35" s="233">
        <f t="shared" ref="F35:F48" si="1">F34+D35+E35</f>
        <v>50063.05</v>
      </c>
    </row>
    <row r="36" ht="20.1" customHeight="1" spans="1:6">
      <c r="A36" s="229">
        <v>32</v>
      </c>
      <c r="B36" s="239" t="s">
        <v>362</v>
      </c>
      <c r="C36" s="234" t="s">
        <v>333</v>
      </c>
      <c r="D36" s="240">
        <v>38.38</v>
      </c>
      <c r="E36" s="240"/>
      <c r="F36" s="233">
        <f t="shared" si="1"/>
        <v>50101.43</v>
      </c>
    </row>
    <row r="37" ht="20.1" customHeight="1" spans="1:6">
      <c r="A37" s="229">
        <v>33</v>
      </c>
      <c r="B37" s="239" t="s">
        <v>363</v>
      </c>
      <c r="C37" s="234" t="s">
        <v>333</v>
      </c>
      <c r="D37" s="240">
        <v>38.41</v>
      </c>
      <c r="E37" s="240"/>
      <c r="F37" s="233">
        <f t="shared" si="1"/>
        <v>50139.84</v>
      </c>
    </row>
    <row r="38" ht="20.1" customHeight="1" spans="1:6">
      <c r="A38" s="229">
        <v>34</v>
      </c>
      <c r="B38" s="239" t="s">
        <v>364</v>
      </c>
      <c r="C38" s="234" t="s">
        <v>333</v>
      </c>
      <c r="D38" s="240">
        <v>38.02</v>
      </c>
      <c r="E38" s="240"/>
      <c r="F38" s="233">
        <f t="shared" si="1"/>
        <v>50177.86</v>
      </c>
    </row>
    <row r="39" ht="20.1" customHeight="1" spans="1:6">
      <c r="A39" s="229">
        <v>35</v>
      </c>
      <c r="B39" s="239" t="s">
        <v>365</v>
      </c>
      <c r="C39" s="239" t="s">
        <v>366</v>
      </c>
      <c r="D39" s="240"/>
      <c r="E39" s="240">
        <v>-40000</v>
      </c>
      <c r="F39" s="233">
        <f t="shared" si="1"/>
        <v>10177.86</v>
      </c>
    </row>
    <row r="40" ht="20.1" customHeight="1" spans="1:6">
      <c r="A40" s="229">
        <v>36</v>
      </c>
      <c r="B40" s="239" t="s">
        <v>367</v>
      </c>
      <c r="C40" s="241" t="s">
        <v>368</v>
      </c>
      <c r="D40" s="240"/>
      <c r="E40" s="240">
        <v>-10</v>
      </c>
      <c r="F40" s="233">
        <f t="shared" si="1"/>
        <v>10167.86</v>
      </c>
    </row>
    <row r="41" ht="20.1" customHeight="1" spans="1:6">
      <c r="A41" s="229">
        <v>37</v>
      </c>
      <c r="B41" s="239" t="s">
        <v>369</v>
      </c>
      <c r="C41" s="234" t="s">
        <v>333</v>
      </c>
      <c r="D41" s="240">
        <v>19.96</v>
      </c>
      <c r="E41" s="240"/>
      <c r="F41" s="233">
        <f t="shared" si="1"/>
        <v>10187.82</v>
      </c>
    </row>
    <row r="42" ht="20.1" customHeight="1" spans="1:6">
      <c r="A42" s="229">
        <v>38</v>
      </c>
      <c r="B42" s="239" t="s">
        <v>370</v>
      </c>
      <c r="C42" s="234" t="s">
        <v>333</v>
      </c>
      <c r="D42" s="240">
        <v>7.81</v>
      </c>
      <c r="E42" s="240"/>
      <c r="F42" s="233">
        <f t="shared" si="1"/>
        <v>10195.63</v>
      </c>
    </row>
    <row r="43" ht="20.1" customHeight="1" spans="1:6">
      <c r="A43" s="229"/>
      <c r="B43" s="239"/>
      <c r="C43" s="240"/>
      <c r="D43" s="240"/>
      <c r="E43" s="240"/>
      <c r="F43" s="233">
        <f t="shared" si="1"/>
        <v>10195.63</v>
      </c>
    </row>
    <row r="44" ht="20.1" customHeight="1" spans="1:6">
      <c r="A44" s="229"/>
      <c r="B44" s="239"/>
      <c r="C44" s="240"/>
      <c r="D44" s="240"/>
      <c r="E44" s="240"/>
      <c r="F44" s="233">
        <f t="shared" si="1"/>
        <v>10195.63</v>
      </c>
    </row>
    <row r="45" ht="20.1" customHeight="1" spans="1:6">
      <c r="A45" s="229"/>
      <c r="B45" s="239"/>
      <c r="C45" s="240"/>
      <c r="D45" s="240"/>
      <c r="E45" s="240"/>
      <c r="F45" s="233">
        <f t="shared" si="1"/>
        <v>10195.63</v>
      </c>
    </row>
    <row r="46" ht="20.1" customHeight="1" spans="1:6">
      <c r="A46" s="229"/>
      <c r="B46" s="239"/>
      <c r="C46" s="240"/>
      <c r="D46" s="240"/>
      <c r="E46" s="240"/>
      <c r="F46" s="233">
        <f t="shared" si="1"/>
        <v>10195.63</v>
      </c>
    </row>
    <row r="47" ht="20.1" customHeight="1" spans="1:6">
      <c r="A47" s="229"/>
      <c r="B47" s="239"/>
      <c r="C47" s="240"/>
      <c r="D47" s="240"/>
      <c r="E47" s="240"/>
      <c r="F47" s="233">
        <f t="shared" si="1"/>
        <v>10195.63</v>
      </c>
    </row>
    <row r="48" ht="20.1" customHeight="1" spans="1:6">
      <c r="A48" s="242"/>
      <c r="B48" s="243"/>
      <c r="C48" s="243"/>
      <c r="D48" s="243"/>
      <c r="E48" s="243"/>
      <c r="F48" s="233">
        <f t="shared" si="1"/>
        <v>10195.63</v>
      </c>
    </row>
  </sheetData>
  <mergeCells count="1">
    <mergeCell ref="B1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F6" sqref="F6"/>
    </sheetView>
  </sheetViews>
  <sheetFormatPr defaultColWidth="10" defaultRowHeight="13.5"/>
  <cols>
    <col min="2" max="2" width="21.1083333333333" customWidth="1"/>
    <col min="3" max="3" width="30.6666666666667" customWidth="1"/>
    <col min="4" max="4" width="23.2166666666667" customWidth="1"/>
    <col min="5" max="6" width="18.4416666666667" customWidth="1"/>
    <col min="7" max="7" width="19.3333333333333" style="111" customWidth="1"/>
    <col min="8" max="8" width="19" customWidth="1"/>
    <col min="9" max="9" width="21.1083333333333" style="111" customWidth="1"/>
    <col min="10" max="10" width="6.10833333333333" customWidth="1"/>
    <col min="11" max="11" width="3.44166666666667" style="111" customWidth="1"/>
    <col min="12" max="12" width="13.6666666666667" customWidth="1"/>
    <col min="13" max="13" width="11.3333333333333" style="111" customWidth="1"/>
    <col min="14" max="14" width="7.44166666666667" customWidth="1"/>
    <col min="15" max="15" width="12.6666666666667" customWidth="1"/>
  </cols>
  <sheetData>
    <row r="1" ht="54.75" customHeight="1" spans="1:10">
      <c r="A1" s="112" t="s">
        <v>371</v>
      </c>
      <c r="B1" s="112"/>
      <c r="C1" s="112"/>
      <c r="D1" s="112"/>
      <c r="E1" s="112"/>
      <c r="F1" s="112"/>
      <c r="G1" s="112"/>
      <c r="H1" s="112"/>
      <c r="I1" s="112"/>
      <c r="J1" s="112"/>
    </row>
    <row r="2" ht="19.5" spans="1:10">
      <c r="A2" s="113" t="s">
        <v>6</v>
      </c>
      <c r="B2" s="114" t="s">
        <v>5</v>
      </c>
      <c r="C2" s="115" t="s">
        <v>372</v>
      </c>
      <c r="D2" s="116" t="s">
        <v>373</v>
      </c>
      <c r="E2" s="117" t="s">
        <v>374</v>
      </c>
      <c r="F2" s="118" t="s">
        <v>375</v>
      </c>
      <c r="G2" s="119"/>
      <c r="H2" s="120" t="s">
        <v>376</v>
      </c>
      <c r="I2" s="119"/>
      <c r="J2" s="209"/>
    </row>
    <row r="3" ht="19.5" spans="1:10">
      <c r="A3" s="121"/>
      <c r="B3" s="122"/>
      <c r="C3" s="123"/>
      <c r="D3" s="124" t="s">
        <v>377</v>
      </c>
      <c r="E3" s="125" t="s">
        <v>4</v>
      </c>
      <c r="F3" s="126" t="s">
        <v>278</v>
      </c>
      <c r="G3" s="127" t="s">
        <v>378</v>
      </c>
      <c r="H3" s="128" t="s">
        <v>278</v>
      </c>
      <c r="I3" s="127" t="s">
        <v>378</v>
      </c>
      <c r="J3" s="2"/>
    </row>
    <row r="4" ht="24.9" customHeight="1" spans="1:10">
      <c r="A4" s="129" t="s">
        <v>379</v>
      </c>
      <c r="B4" s="130" t="s">
        <v>380</v>
      </c>
      <c r="C4" s="131" t="s">
        <v>381</v>
      </c>
      <c r="D4" s="132"/>
      <c r="E4" s="133" t="s">
        <v>382</v>
      </c>
      <c r="F4" s="134" t="s">
        <v>86</v>
      </c>
      <c r="G4" s="135">
        <v>1000</v>
      </c>
      <c r="H4" s="134" t="s">
        <v>149</v>
      </c>
      <c r="I4" s="210">
        <v>1000</v>
      </c>
      <c r="J4" s="2"/>
    </row>
    <row r="5" ht="24.9" customHeight="1" spans="1:10">
      <c r="A5" s="136"/>
      <c r="B5" s="137"/>
      <c r="C5" s="138"/>
      <c r="D5" s="139"/>
      <c r="E5" s="140"/>
      <c r="F5" s="134"/>
      <c r="G5" s="135"/>
      <c r="H5" s="141"/>
      <c r="I5" s="171"/>
      <c r="J5" s="2"/>
    </row>
    <row r="6" ht="24.9" customHeight="1" spans="1:10">
      <c r="A6" s="142"/>
      <c r="B6" s="143"/>
      <c r="C6" s="144"/>
      <c r="D6" s="145"/>
      <c r="E6" s="146"/>
      <c r="F6" s="147"/>
      <c r="G6" s="148"/>
      <c r="H6" s="149"/>
      <c r="I6" s="211"/>
      <c r="J6" s="2"/>
    </row>
    <row r="7" ht="24.9" customHeight="1" spans="1:10">
      <c r="A7" s="150" t="s">
        <v>383</v>
      </c>
      <c r="B7" s="130"/>
      <c r="C7" s="132"/>
      <c r="D7" s="132"/>
      <c r="E7" s="151"/>
      <c r="F7" s="134"/>
      <c r="G7" s="152"/>
      <c r="H7" s="134"/>
      <c r="I7" s="212"/>
      <c r="J7" s="2"/>
    </row>
    <row r="8" ht="24.9" customHeight="1" spans="1:10">
      <c r="A8" s="153"/>
      <c r="B8" s="154"/>
      <c r="C8" s="155"/>
      <c r="D8" s="156"/>
      <c r="E8" s="157"/>
      <c r="F8" s="158"/>
      <c r="G8" s="159"/>
      <c r="H8" s="158"/>
      <c r="I8" s="159"/>
      <c r="J8" s="2"/>
    </row>
    <row r="9" ht="24.9" customHeight="1" spans="1:10">
      <c r="A9" s="129" t="s">
        <v>384</v>
      </c>
      <c r="B9" s="130" t="s">
        <v>385</v>
      </c>
      <c r="C9" s="131" t="s">
        <v>386</v>
      </c>
      <c r="D9" s="132"/>
      <c r="E9" s="160" t="s">
        <v>387</v>
      </c>
      <c r="F9" s="134" t="s">
        <v>86</v>
      </c>
      <c r="G9" s="135">
        <v>1000</v>
      </c>
      <c r="H9" s="134" t="s">
        <v>149</v>
      </c>
      <c r="I9" s="210">
        <v>1000</v>
      </c>
      <c r="J9" s="2"/>
    </row>
    <row r="10" ht="24.9" customHeight="1" spans="1:10">
      <c r="A10" s="136"/>
      <c r="B10" s="161" t="s">
        <v>388</v>
      </c>
      <c r="C10" s="162" t="s">
        <v>389</v>
      </c>
      <c r="D10" s="139"/>
      <c r="E10" s="163" t="s">
        <v>387</v>
      </c>
      <c r="F10" s="134" t="s">
        <v>86</v>
      </c>
      <c r="G10" s="135">
        <v>1000</v>
      </c>
      <c r="H10" s="134" t="s">
        <v>149</v>
      </c>
      <c r="I10" s="171">
        <v>1000</v>
      </c>
      <c r="J10" s="2"/>
    </row>
    <row r="11" ht="24.9" customHeight="1" spans="1:10">
      <c r="A11" s="142"/>
      <c r="B11" s="164"/>
      <c r="C11" s="165"/>
      <c r="D11" s="166"/>
      <c r="E11" s="167"/>
      <c r="F11" s="158"/>
      <c r="G11" s="168"/>
      <c r="H11" s="158"/>
      <c r="I11" s="159"/>
      <c r="J11" s="2"/>
    </row>
    <row r="12" ht="24.9" customHeight="1" spans="1:10">
      <c r="A12" s="136" t="s">
        <v>390</v>
      </c>
      <c r="B12" s="161" t="s">
        <v>391</v>
      </c>
      <c r="C12" s="162" t="s">
        <v>392</v>
      </c>
      <c r="D12" s="139"/>
      <c r="E12" s="169" t="s">
        <v>393</v>
      </c>
      <c r="F12" s="134" t="s">
        <v>86</v>
      </c>
      <c r="G12" s="135">
        <v>1000</v>
      </c>
      <c r="H12" s="134"/>
      <c r="I12" s="213"/>
      <c r="J12" s="2"/>
    </row>
    <row r="13" ht="24.9" customHeight="1" spans="1:10">
      <c r="A13" s="142"/>
      <c r="B13" s="164"/>
      <c r="C13" s="165"/>
      <c r="D13" s="166"/>
      <c r="E13" s="170"/>
      <c r="F13" s="158"/>
      <c r="G13" s="159"/>
      <c r="H13" s="158"/>
      <c r="I13" s="159"/>
      <c r="J13" s="2"/>
    </row>
    <row r="14" ht="24.9" customHeight="1" spans="1:10">
      <c r="A14" s="129" t="s">
        <v>394</v>
      </c>
      <c r="B14" s="130"/>
      <c r="C14" s="131"/>
      <c r="D14" s="132"/>
      <c r="E14" s="133"/>
      <c r="F14" s="134"/>
      <c r="G14" s="135"/>
      <c r="H14" s="134"/>
      <c r="I14" s="210"/>
      <c r="J14" s="2"/>
    </row>
    <row r="15" ht="24.9" customHeight="1" spans="1:10">
      <c r="A15" s="136"/>
      <c r="B15" s="161"/>
      <c r="C15" s="162"/>
      <c r="D15" s="139"/>
      <c r="E15" s="169"/>
      <c r="F15" s="141"/>
      <c r="G15" s="171"/>
      <c r="H15" s="141"/>
      <c r="I15" s="171"/>
      <c r="J15" s="2"/>
    </row>
    <row r="16" ht="24.9" customHeight="1" spans="1:10">
      <c r="A16" s="142"/>
      <c r="B16" s="164"/>
      <c r="C16" s="165"/>
      <c r="D16" s="166"/>
      <c r="E16" s="170"/>
      <c r="F16" s="158"/>
      <c r="G16" s="159"/>
      <c r="H16" s="158"/>
      <c r="I16" s="159"/>
      <c r="J16" s="2"/>
    </row>
    <row r="17" ht="24.9" customHeight="1" spans="1:10">
      <c r="A17" s="129" t="s">
        <v>395</v>
      </c>
      <c r="B17" s="130" t="s">
        <v>396</v>
      </c>
      <c r="C17" s="131" t="s">
        <v>397</v>
      </c>
      <c r="D17" s="132"/>
      <c r="E17" s="133" t="s">
        <v>398</v>
      </c>
      <c r="F17" s="134" t="s">
        <v>86</v>
      </c>
      <c r="G17" s="135">
        <v>1000</v>
      </c>
      <c r="H17" s="134" t="s">
        <v>149</v>
      </c>
      <c r="I17" s="213">
        <v>1000</v>
      </c>
      <c r="J17" s="2"/>
    </row>
    <row r="18" ht="24.9" customHeight="1" spans="1:10">
      <c r="A18" s="136"/>
      <c r="B18" s="161"/>
      <c r="C18" s="162"/>
      <c r="D18" s="139"/>
      <c r="E18" s="169"/>
      <c r="F18" s="172"/>
      <c r="G18" s="173"/>
      <c r="H18" s="141"/>
      <c r="I18" s="171"/>
      <c r="J18" s="2"/>
    </row>
    <row r="19" ht="24.9" customHeight="1" spans="1:10">
      <c r="A19" s="142"/>
      <c r="B19" s="164"/>
      <c r="C19" s="165"/>
      <c r="D19" s="166"/>
      <c r="E19" s="170"/>
      <c r="F19" s="174"/>
      <c r="G19" s="175"/>
      <c r="H19" s="158"/>
      <c r="I19" s="159"/>
      <c r="J19" s="2"/>
    </row>
    <row r="20" ht="24.9" customHeight="1" spans="1:10">
      <c r="A20" s="176"/>
      <c r="B20" s="130"/>
      <c r="C20" s="131"/>
      <c r="D20" s="132"/>
      <c r="E20" s="133"/>
      <c r="F20" s="177"/>
      <c r="G20" s="178"/>
      <c r="H20" s="134"/>
      <c r="I20" s="210"/>
      <c r="J20" s="2"/>
    </row>
    <row r="21" ht="24.9" customHeight="1" spans="1:10">
      <c r="A21" s="179"/>
      <c r="B21" s="161"/>
      <c r="C21" s="162"/>
      <c r="D21" s="139"/>
      <c r="E21" s="169"/>
      <c r="F21" s="172"/>
      <c r="G21" s="173"/>
      <c r="H21" s="141"/>
      <c r="I21" s="171"/>
      <c r="J21" s="2"/>
    </row>
    <row r="22" ht="24.9" customHeight="1" spans="1:10">
      <c r="A22" s="180"/>
      <c r="B22" s="164"/>
      <c r="C22" s="165"/>
      <c r="D22" s="166"/>
      <c r="E22" s="170"/>
      <c r="F22" s="174"/>
      <c r="G22" s="175"/>
      <c r="H22" s="158"/>
      <c r="I22" s="159"/>
      <c r="J22" s="2"/>
    </row>
    <row r="23" ht="24.9" customHeight="1" spans="1:10">
      <c r="A23" s="176"/>
      <c r="B23" s="181"/>
      <c r="C23" s="182"/>
      <c r="D23" s="183"/>
      <c r="E23" s="184"/>
      <c r="F23" s="185"/>
      <c r="G23" s="186"/>
      <c r="H23" s="187"/>
      <c r="I23" s="214"/>
      <c r="J23" s="2"/>
    </row>
    <row r="24" ht="24.9" customHeight="1" spans="1:10">
      <c r="A24" s="188"/>
      <c r="B24" s="189"/>
      <c r="C24" s="190"/>
      <c r="D24" s="191"/>
      <c r="E24" s="192"/>
      <c r="F24" s="193" t="s">
        <v>399</v>
      </c>
      <c r="G24" s="194">
        <f>SUM(G4:G23)</f>
        <v>5000</v>
      </c>
      <c r="H24" s="189" t="s">
        <v>399</v>
      </c>
      <c r="I24" s="215">
        <f>SUM(I4:I23)</f>
        <v>4000</v>
      </c>
      <c r="J24" s="2"/>
    </row>
    <row r="25" ht="31.2" customHeight="1"/>
    <row r="26" ht="49.5" customHeight="1" spans="1:1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209"/>
      <c r="L26" s="209"/>
      <c r="M26" s="209"/>
      <c r="N26" s="209"/>
      <c r="O26" s="2"/>
    </row>
    <row r="27" ht="27" customHeight="1" spans="1:15">
      <c r="A27" s="195"/>
      <c r="B27" s="195"/>
      <c r="C27" s="195"/>
      <c r="D27" s="195"/>
      <c r="E27" s="196"/>
      <c r="F27" s="195"/>
      <c r="G27" s="195"/>
      <c r="H27" s="195"/>
      <c r="I27" s="195"/>
      <c r="J27" s="195"/>
      <c r="K27" s="216"/>
      <c r="L27" s="209"/>
      <c r="M27" s="209"/>
      <c r="N27" s="209"/>
      <c r="O27" s="2"/>
    </row>
    <row r="28" ht="27" customHeight="1" spans="1:15">
      <c r="A28" s="195"/>
      <c r="B28" s="195"/>
      <c r="C28" s="195"/>
      <c r="D28" s="195"/>
      <c r="E28" s="196"/>
      <c r="F28" s="195"/>
      <c r="G28" s="197"/>
      <c r="H28" s="195"/>
      <c r="I28" s="197"/>
      <c r="J28" s="195"/>
      <c r="K28" s="207"/>
      <c r="L28" s="2"/>
      <c r="N28" s="2"/>
      <c r="O28" s="2"/>
    </row>
    <row r="29" ht="24.9" customHeight="1" spans="1:15">
      <c r="A29" s="198"/>
      <c r="B29" s="199"/>
      <c r="C29" s="200"/>
      <c r="D29" s="200"/>
      <c r="E29" s="199"/>
      <c r="F29" s="199"/>
      <c r="G29" s="201"/>
      <c r="H29" s="199"/>
      <c r="I29" s="201"/>
      <c r="J29" s="217"/>
      <c r="K29" s="207"/>
      <c r="L29" s="2"/>
      <c r="N29" s="2"/>
      <c r="O29" s="2"/>
    </row>
    <row r="30" ht="24.9" customHeight="1" spans="1:15">
      <c r="A30" s="198"/>
      <c r="B30" s="199"/>
      <c r="C30" s="200"/>
      <c r="D30" s="200"/>
      <c r="E30" s="199"/>
      <c r="F30" s="199"/>
      <c r="G30" s="201"/>
      <c r="H30" s="199"/>
      <c r="I30" s="201"/>
      <c r="J30" s="217"/>
      <c r="K30" s="207"/>
      <c r="L30" s="2"/>
      <c r="N30" s="2"/>
      <c r="O30" s="2"/>
    </row>
    <row r="31" ht="24.9" customHeight="1" spans="1:15">
      <c r="A31" s="198"/>
      <c r="B31" s="199"/>
      <c r="C31" s="200"/>
      <c r="D31" s="200"/>
      <c r="E31" s="199"/>
      <c r="F31" s="199"/>
      <c r="G31" s="201"/>
      <c r="H31" s="199"/>
      <c r="I31" s="201"/>
      <c r="J31" s="217"/>
      <c r="K31" s="207"/>
      <c r="L31" s="2"/>
      <c r="N31" s="2"/>
      <c r="O31" s="2"/>
    </row>
    <row r="32" ht="24.9" customHeight="1" spans="1:15">
      <c r="A32" s="198"/>
      <c r="B32" s="199"/>
      <c r="C32" s="200"/>
      <c r="D32" s="200"/>
      <c r="E32" s="199"/>
      <c r="F32" s="199"/>
      <c r="G32" s="201"/>
      <c r="H32" s="198"/>
      <c r="I32" s="218"/>
      <c r="J32" s="217"/>
      <c r="K32" s="207"/>
      <c r="L32" s="2"/>
      <c r="N32" s="2"/>
      <c r="O32" s="2"/>
    </row>
    <row r="33" ht="24.9" customHeight="1" spans="1:15">
      <c r="A33" s="198"/>
      <c r="B33" s="199"/>
      <c r="C33" s="200"/>
      <c r="D33" s="200"/>
      <c r="E33" s="199"/>
      <c r="F33" s="199"/>
      <c r="G33" s="201"/>
      <c r="H33" s="199"/>
      <c r="I33" s="201"/>
      <c r="J33" s="204"/>
      <c r="K33" s="207"/>
      <c r="L33" s="2"/>
      <c r="N33" s="2"/>
      <c r="O33" s="2"/>
    </row>
    <row r="34" ht="24.9" customHeight="1" spans="1:15">
      <c r="A34" s="198"/>
      <c r="B34" s="199"/>
      <c r="C34" s="200"/>
      <c r="D34" s="200"/>
      <c r="E34" s="199"/>
      <c r="F34" s="199"/>
      <c r="G34" s="201"/>
      <c r="H34" s="199"/>
      <c r="I34" s="201"/>
      <c r="J34" s="217"/>
      <c r="K34" s="207"/>
      <c r="L34" s="2"/>
      <c r="N34" s="2"/>
      <c r="O34" s="2"/>
    </row>
    <row r="35" ht="24.9" customHeight="1" spans="1:15">
      <c r="A35" s="198"/>
      <c r="B35" s="199"/>
      <c r="C35" s="200"/>
      <c r="D35" s="200"/>
      <c r="E35" s="199"/>
      <c r="F35" s="199"/>
      <c r="G35" s="201"/>
      <c r="H35" s="199"/>
      <c r="I35" s="201"/>
      <c r="J35" s="217"/>
      <c r="K35" s="207"/>
      <c r="L35" s="2"/>
      <c r="N35" s="2"/>
      <c r="O35" s="2"/>
    </row>
    <row r="36" ht="24.9" customHeight="1" spans="1:15">
      <c r="A36" s="198"/>
      <c r="B36" s="199"/>
      <c r="C36" s="200"/>
      <c r="D36" s="200"/>
      <c r="E36" s="199"/>
      <c r="F36" s="199"/>
      <c r="G36" s="201"/>
      <c r="H36" s="199"/>
      <c r="I36" s="201"/>
      <c r="J36" s="217"/>
      <c r="K36" s="207"/>
      <c r="L36" s="2"/>
      <c r="N36" s="2"/>
      <c r="O36" s="2"/>
    </row>
    <row r="37" ht="24.9" customHeight="1" spans="1:15">
      <c r="A37" s="198"/>
      <c r="B37" s="199"/>
      <c r="C37" s="200"/>
      <c r="D37" s="200"/>
      <c r="E37" s="199"/>
      <c r="F37" s="199"/>
      <c r="G37" s="201"/>
      <c r="H37" s="199"/>
      <c r="I37" s="201"/>
      <c r="J37" s="217"/>
      <c r="K37" s="207"/>
      <c r="L37" s="2"/>
      <c r="N37" s="2"/>
      <c r="O37" s="2"/>
    </row>
    <row r="38" ht="24.9" customHeight="1" spans="1:15">
      <c r="A38" s="198"/>
      <c r="B38" s="199"/>
      <c r="C38" s="200"/>
      <c r="D38" s="200"/>
      <c r="E38" s="199"/>
      <c r="F38" s="199"/>
      <c r="G38" s="201"/>
      <c r="H38" s="198"/>
      <c r="I38" s="218"/>
      <c r="J38" s="217"/>
      <c r="K38" s="207"/>
      <c r="L38" s="2"/>
      <c r="N38" s="2"/>
      <c r="O38" s="2"/>
    </row>
    <row r="39" ht="24.9" customHeight="1" spans="1:15">
      <c r="A39" s="198"/>
      <c r="B39" s="199"/>
      <c r="C39" s="200"/>
      <c r="D39" s="200"/>
      <c r="E39" s="199"/>
      <c r="F39" s="199"/>
      <c r="G39" s="201"/>
      <c r="H39" s="199"/>
      <c r="I39" s="201"/>
      <c r="J39" s="217"/>
      <c r="K39" s="207"/>
      <c r="L39" s="2"/>
      <c r="N39" s="2"/>
      <c r="O39" s="2"/>
    </row>
    <row r="40" ht="24.9" customHeight="1" spans="1:15">
      <c r="A40" s="198"/>
      <c r="B40" s="199"/>
      <c r="C40" s="200"/>
      <c r="D40" s="200"/>
      <c r="E40" s="199"/>
      <c r="F40" s="199"/>
      <c r="G40" s="201"/>
      <c r="H40" s="199"/>
      <c r="I40" s="201"/>
      <c r="J40" s="217"/>
      <c r="K40" s="207"/>
      <c r="L40" s="2"/>
      <c r="N40" s="2"/>
      <c r="O40" s="2"/>
    </row>
    <row r="41" ht="24.9" customHeight="1" spans="1:15">
      <c r="A41" s="198"/>
      <c r="B41" s="199"/>
      <c r="C41" s="200"/>
      <c r="D41" s="200"/>
      <c r="E41" s="199"/>
      <c r="F41" s="199"/>
      <c r="G41" s="201"/>
      <c r="H41" s="199"/>
      <c r="I41" s="201"/>
      <c r="J41" s="217"/>
      <c r="K41" s="207"/>
      <c r="L41" s="2"/>
      <c r="N41" s="2"/>
      <c r="O41" s="2"/>
    </row>
    <row r="42" ht="24.9" customHeight="1" spans="1:15">
      <c r="A42" s="198"/>
      <c r="B42" s="199"/>
      <c r="C42" s="200"/>
      <c r="D42" s="200"/>
      <c r="E42" s="199"/>
      <c r="F42" s="199"/>
      <c r="G42" s="201"/>
      <c r="H42" s="199"/>
      <c r="I42" s="201"/>
      <c r="J42" s="217"/>
      <c r="K42" s="207"/>
      <c r="L42" s="2"/>
      <c r="N42" s="2"/>
      <c r="O42" s="2"/>
    </row>
    <row r="43" ht="24.9" customHeight="1" spans="1:15">
      <c r="A43" s="198"/>
      <c r="B43" s="199"/>
      <c r="C43" s="200"/>
      <c r="D43" s="200"/>
      <c r="E43" s="199"/>
      <c r="F43" s="199"/>
      <c r="G43" s="201"/>
      <c r="H43" s="199"/>
      <c r="I43" s="201"/>
      <c r="J43" s="217"/>
      <c r="K43" s="207"/>
      <c r="L43" s="2"/>
      <c r="N43" s="2"/>
      <c r="O43" s="2"/>
    </row>
    <row r="44" ht="24.9" customHeight="1" spans="1:15">
      <c r="A44" s="198"/>
      <c r="B44" s="199"/>
      <c r="C44" s="200"/>
      <c r="D44" s="200"/>
      <c r="E44" s="199"/>
      <c r="F44" s="199"/>
      <c r="G44" s="201"/>
      <c r="H44" s="199"/>
      <c r="I44" s="201"/>
      <c r="J44" s="217"/>
      <c r="K44" s="207"/>
      <c r="L44" s="2"/>
      <c r="N44" s="2"/>
      <c r="O44" s="2"/>
    </row>
    <row r="45" ht="24.9" customHeight="1" spans="1:15">
      <c r="A45" s="198"/>
      <c r="B45" s="199"/>
      <c r="C45" s="200"/>
      <c r="D45" s="200"/>
      <c r="E45" s="199"/>
      <c r="F45" s="199"/>
      <c r="G45" s="201"/>
      <c r="H45" s="199"/>
      <c r="I45" s="201"/>
      <c r="J45" s="217"/>
      <c r="K45" s="207"/>
      <c r="L45" s="2"/>
      <c r="N45" s="2"/>
      <c r="O45" s="2"/>
    </row>
    <row r="46" ht="24.9" customHeight="1" spans="1:15">
      <c r="A46" s="198"/>
      <c r="B46" s="199"/>
      <c r="C46" s="200"/>
      <c r="D46" s="200"/>
      <c r="E46" s="199"/>
      <c r="F46" s="199"/>
      <c r="G46" s="201"/>
      <c r="H46" s="199"/>
      <c r="I46" s="201"/>
      <c r="J46" s="217"/>
      <c r="K46" s="207"/>
      <c r="L46" s="2"/>
      <c r="N46" s="2"/>
      <c r="O46" s="2"/>
    </row>
    <row r="47" ht="24.9" customHeight="1" spans="1:15">
      <c r="A47" s="198"/>
      <c r="B47" s="199"/>
      <c r="C47" s="200"/>
      <c r="D47" s="200"/>
      <c r="E47" s="199"/>
      <c r="F47" s="199"/>
      <c r="G47" s="201"/>
      <c r="H47" s="199"/>
      <c r="I47" s="201"/>
      <c r="J47" s="217"/>
      <c r="K47" s="207"/>
      <c r="L47" s="2"/>
      <c r="N47" s="2"/>
      <c r="O47" s="2"/>
    </row>
    <row r="48" ht="24.9" customHeight="1" spans="1:15">
      <c r="A48" s="198"/>
      <c r="B48" s="199"/>
      <c r="C48" s="200"/>
      <c r="D48" s="200"/>
      <c r="E48" s="199"/>
      <c r="F48" s="199"/>
      <c r="G48" s="201"/>
      <c r="H48" s="199"/>
      <c r="I48" s="201"/>
      <c r="J48" s="217"/>
      <c r="K48" s="207"/>
      <c r="L48" s="2"/>
      <c r="N48" s="2"/>
      <c r="O48" s="2"/>
    </row>
    <row r="49" ht="24.9" customHeight="1" spans="1:15">
      <c r="A49" s="198"/>
      <c r="B49" s="199"/>
      <c r="C49" s="200"/>
      <c r="D49" s="200"/>
      <c r="E49" s="199"/>
      <c r="F49" s="199"/>
      <c r="G49" s="201"/>
      <c r="H49" s="199"/>
      <c r="I49" s="201"/>
      <c r="J49" s="217"/>
      <c r="K49" s="207"/>
      <c r="L49" s="2"/>
      <c r="N49" s="2"/>
      <c r="O49" s="2"/>
    </row>
    <row r="50" ht="24.9" customHeight="1" spans="1:15">
      <c r="A50" s="202"/>
      <c r="B50" s="199"/>
      <c r="C50" s="200"/>
      <c r="D50" s="200"/>
      <c r="E50" s="199"/>
      <c r="F50" s="199"/>
      <c r="G50" s="201"/>
      <c r="H50" s="199"/>
      <c r="I50" s="201"/>
      <c r="J50" s="217"/>
      <c r="K50" s="207"/>
      <c r="L50" s="2"/>
      <c r="N50" s="2"/>
      <c r="O50" s="2"/>
    </row>
    <row r="51" ht="24.9" customHeight="1" spans="1:15">
      <c r="A51" s="203"/>
      <c r="B51" s="204"/>
      <c r="C51" s="204"/>
      <c r="D51" s="204"/>
      <c r="E51" s="204"/>
      <c r="F51" s="204"/>
      <c r="G51" s="205"/>
      <c r="H51" s="204"/>
      <c r="I51" s="205"/>
      <c r="J51" s="206"/>
      <c r="K51" s="207"/>
      <c r="L51" s="2"/>
      <c r="N51" s="2"/>
      <c r="O51" s="2"/>
    </row>
    <row r="52" ht="20.1" customHeight="1" spans="1:15">
      <c r="A52" s="206"/>
      <c r="B52" s="206"/>
      <c r="C52" s="206"/>
      <c r="D52" s="206"/>
      <c r="E52" s="206"/>
      <c r="F52" s="206"/>
      <c r="G52" s="207"/>
      <c r="H52" s="206"/>
      <c r="I52" s="207"/>
      <c r="J52" s="206"/>
      <c r="K52" s="207"/>
      <c r="L52" s="2"/>
      <c r="N52" s="2"/>
      <c r="O52" s="2"/>
    </row>
    <row r="53" spans="1:15">
      <c r="A53" s="206"/>
      <c r="B53" s="206"/>
      <c r="C53" s="206"/>
      <c r="D53" s="206"/>
      <c r="E53" s="206"/>
      <c r="F53" s="206"/>
      <c r="G53" s="207"/>
      <c r="H53" s="206"/>
      <c r="I53" s="207"/>
      <c r="J53" s="206"/>
      <c r="K53" s="207"/>
      <c r="L53" s="2"/>
      <c r="N53" s="2"/>
      <c r="O53" s="2"/>
    </row>
    <row r="54" spans="1:15">
      <c r="A54" s="206"/>
      <c r="B54" s="206"/>
      <c r="C54" s="206"/>
      <c r="D54" s="206"/>
      <c r="E54" s="206"/>
      <c r="F54" s="206"/>
      <c r="G54" s="207"/>
      <c r="H54" s="206"/>
      <c r="I54" s="207"/>
      <c r="J54" s="206"/>
      <c r="K54" s="207"/>
      <c r="L54" s="2"/>
      <c r="N54" s="2"/>
      <c r="O54" s="2"/>
    </row>
    <row r="55" spans="1:15">
      <c r="A55" s="206"/>
      <c r="B55" s="206"/>
      <c r="C55" s="206"/>
      <c r="D55" s="206"/>
      <c r="E55" s="206"/>
      <c r="F55" s="206"/>
      <c r="G55" s="207"/>
      <c r="H55" s="206"/>
      <c r="I55" s="207"/>
      <c r="J55" s="206"/>
      <c r="K55" s="207"/>
      <c r="L55" s="2"/>
      <c r="N55" s="2"/>
      <c r="O55" s="2"/>
    </row>
    <row r="56" spans="1:15">
      <c r="A56" s="206"/>
      <c r="B56" s="206"/>
      <c r="C56" s="206"/>
      <c r="D56" s="206"/>
      <c r="E56" s="206"/>
      <c r="F56" s="206"/>
      <c r="G56" s="207"/>
      <c r="H56" s="206"/>
      <c r="I56" s="207"/>
      <c r="J56" s="206"/>
      <c r="K56" s="207"/>
      <c r="L56" s="2"/>
      <c r="N56" s="2"/>
      <c r="O56" s="2"/>
    </row>
    <row r="57" spans="1:15">
      <c r="A57" s="206"/>
      <c r="B57" s="206"/>
      <c r="C57" s="206"/>
      <c r="D57" s="206"/>
      <c r="E57" s="206"/>
      <c r="F57" s="206"/>
      <c r="G57" s="207"/>
      <c r="H57" s="206"/>
      <c r="I57" s="207"/>
      <c r="J57" s="206"/>
      <c r="K57" s="207"/>
      <c r="L57" s="2"/>
      <c r="N57" s="2"/>
      <c r="O57" s="2"/>
    </row>
    <row r="58" spans="1:15">
      <c r="A58" s="206"/>
      <c r="B58" s="206"/>
      <c r="C58" s="206"/>
      <c r="D58" s="206"/>
      <c r="E58" s="206"/>
      <c r="F58" s="206"/>
      <c r="G58" s="207"/>
      <c r="H58" s="206"/>
      <c r="I58" s="207"/>
      <c r="J58" s="206"/>
      <c r="K58" s="207"/>
      <c r="L58" s="2"/>
      <c r="N58" s="2"/>
      <c r="O58" s="2"/>
    </row>
    <row r="59" spans="1:15">
      <c r="A59" s="206"/>
      <c r="B59" s="206"/>
      <c r="C59" s="206"/>
      <c r="D59" s="206"/>
      <c r="E59" s="206"/>
      <c r="F59" s="206"/>
      <c r="G59" s="207"/>
      <c r="H59" s="206"/>
      <c r="I59" s="207"/>
      <c r="J59" s="206"/>
      <c r="K59" s="207"/>
      <c r="L59" s="2"/>
      <c r="N59" s="2"/>
      <c r="O59" s="2"/>
    </row>
    <row r="60" spans="1:15">
      <c r="A60" s="206"/>
      <c r="B60" s="206"/>
      <c r="C60" s="206"/>
      <c r="D60" s="206"/>
      <c r="E60" s="206"/>
      <c r="F60" s="206"/>
      <c r="G60" s="207"/>
      <c r="H60" s="206"/>
      <c r="I60" s="207"/>
      <c r="J60" s="206"/>
      <c r="K60" s="207"/>
      <c r="L60" s="2"/>
      <c r="N60" s="2"/>
      <c r="O60" s="2"/>
    </row>
    <row r="61" spans="1:11">
      <c r="A61" s="206"/>
      <c r="B61" s="206"/>
      <c r="C61" s="206"/>
      <c r="D61" s="206"/>
      <c r="E61" s="208"/>
      <c r="F61" s="208"/>
      <c r="G61" s="207"/>
      <c r="H61" s="208"/>
      <c r="I61" s="207"/>
      <c r="J61" s="208"/>
      <c r="K61" s="207"/>
    </row>
    <row r="62" spans="1:11">
      <c r="A62" s="208"/>
      <c r="B62" s="208"/>
      <c r="C62" s="208"/>
      <c r="D62" s="208"/>
      <c r="E62" s="208"/>
      <c r="F62" s="208"/>
      <c r="G62" s="207"/>
      <c r="H62" s="208"/>
      <c r="I62" s="207"/>
      <c r="J62" s="208"/>
      <c r="K62" s="207"/>
    </row>
  </sheetData>
  <mergeCells count="27">
    <mergeCell ref="A1:J1"/>
    <mergeCell ref="F2:G2"/>
    <mergeCell ref="H2:I2"/>
    <mergeCell ref="A26:J26"/>
    <mergeCell ref="F27:G27"/>
    <mergeCell ref="H27:I27"/>
    <mergeCell ref="A2:A3"/>
    <mergeCell ref="A4:A6"/>
    <mergeCell ref="A7:A8"/>
    <mergeCell ref="A9:A11"/>
    <mergeCell ref="A12:A13"/>
    <mergeCell ref="A14:A16"/>
    <mergeCell ref="A17:A19"/>
    <mergeCell ref="A20:A22"/>
    <mergeCell ref="A27:A28"/>
    <mergeCell ref="A29:A31"/>
    <mergeCell ref="A32:A34"/>
    <mergeCell ref="A35:A37"/>
    <mergeCell ref="A38:A40"/>
    <mergeCell ref="A41:A43"/>
    <mergeCell ref="A44:A46"/>
    <mergeCell ref="A47:A49"/>
    <mergeCell ref="B2:B3"/>
    <mergeCell ref="B27:B28"/>
    <mergeCell ref="C2:C3"/>
    <mergeCell ref="C27:C28"/>
    <mergeCell ref="J27:J2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zoomScale="120" zoomScaleNormal="120" workbookViewId="0">
      <selection activeCell="C11" sqref="C11"/>
    </sheetView>
  </sheetViews>
  <sheetFormatPr defaultColWidth="9" defaultRowHeight="13.5" outlineLevelCol="6"/>
  <cols>
    <col min="1" max="1" width="7.66666666666667" customWidth="1"/>
    <col min="2" max="2" width="20" style="90" customWidth="1"/>
    <col min="3" max="3" width="20.6666666666667" customWidth="1"/>
    <col min="4" max="4" width="15.6666666666667" customWidth="1"/>
    <col min="5" max="5" width="17.3333333333333" customWidth="1"/>
    <col min="6" max="6" width="20" customWidth="1"/>
  </cols>
  <sheetData>
    <row r="1" spans="1:6">
      <c r="A1" s="91" t="s">
        <v>400</v>
      </c>
      <c r="B1" s="91"/>
      <c r="C1" s="91"/>
      <c r="D1" s="91"/>
      <c r="E1" s="91"/>
      <c r="F1" s="91"/>
    </row>
    <row r="2" spans="1:6">
      <c r="A2" s="91"/>
      <c r="B2" s="91"/>
      <c r="C2" s="91"/>
      <c r="D2" s="91"/>
      <c r="E2" s="91"/>
      <c r="F2" s="91"/>
    </row>
    <row r="3" spans="1:6">
      <c r="A3" s="91"/>
      <c r="B3" s="91"/>
      <c r="C3" s="91"/>
      <c r="D3" s="91"/>
      <c r="E3" s="91"/>
      <c r="F3" s="91"/>
    </row>
    <row r="4" ht="18" customHeight="1" spans="1:6">
      <c r="A4" s="92" t="s">
        <v>401</v>
      </c>
      <c r="B4" s="93" t="s">
        <v>5</v>
      </c>
      <c r="C4" s="94" t="s">
        <v>402</v>
      </c>
      <c r="D4" s="94" t="s">
        <v>403</v>
      </c>
      <c r="E4" s="94" t="s">
        <v>404</v>
      </c>
      <c r="F4" s="94" t="s">
        <v>405</v>
      </c>
    </row>
    <row r="5" ht="18" customHeight="1" spans="1:6">
      <c r="A5" s="92"/>
      <c r="B5" s="95"/>
      <c r="C5" s="96"/>
      <c r="D5" s="97"/>
      <c r="E5" s="97"/>
      <c r="F5" s="96"/>
    </row>
    <row r="6" ht="18" customHeight="1" spans="1:6">
      <c r="A6" s="92"/>
      <c r="B6" s="98"/>
      <c r="C6" s="96"/>
      <c r="D6" s="97"/>
      <c r="E6" s="97"/>
      <c r="F6" s="96"/>
    </row>
    <row r="7" ht="18" customHeight="1" spans="1:7">
      <c r="A7" s="92"/>
      <c r="B7" s="98"/>
      <c r="C7" s="99"/>
      <c r="D7" s="97"/>
      <c r="E7" s="97"/>
      <c r="F7" s="96"/>
      <c r="G7" s="100"/>
    </row>
    <row r="8" ht="18" customHeight="1" spans="1:7">
      <c r="A8" s="92"/>
      <c r="B8" s="101"/>
      <c r="C8" s="99"/>
      <c r="D8" s="97"/>
      <c r="E8" s="97"/>
      <c r="F8" s="97"/>
      <c r="G8" s="100"/>
    </row>
    <row r="9" ht="18" customHeight="1" spans="1:7">
      <c r="A9" s="92"/>
      <c r="B9" s="98"/>
      <c r="C9" s="99"/>
      <c r="D9" s="97"/>
      <c r="E9" s="97"/>
      <c r="F9" s="97"/>
      <c r="G9" s="100"/>
    </row>
    <row r="10" ht="18" customHeight="1" spans="1:7">
      <c r="A10" s="92"/>
      <c r="B10" s="102"/>
      <c r="C10" s="99"/>
      <c r="D10" s="97"/>
      <c r="E10" s="97"/>
      <c r="F10" s="97"/>
      <c r="G10" s="100"/>
    </row>
    <row r="11" ht="18" customHeight="1" spans="1:7">
      <c r="A11" s="92"/>
      <c r="B11" s="98"/>
      <c r="C11" s="99"/>
      <c r="D11" s="97"/>
      <c r="E11" s="97"/>
      <c r="F11" s="97"/>
      <c r="G11" s="100"/>
    </row>
    <row r="12" ht="18" customHeight="1" spans="1:7">
      <c r="A12" s="92"/>
      <c r="B12" s="98"/>
      <c r="C12" s="99"/>
      <c r="D12" s="97"/>
      <c r="E12" s="97"/>
      <c r="F12" s="97"/>
      <c r="G12" s="100"/>
    </row>
    <row r="13" ht="18" customHeight="1" spans="1:7">
      <c r="A13" s="92"/>
      <c r="B13" s="98"/>
      <c r="C13" s="99"/>
      <c r="D13" s="97"/>
      <c r="E13" s="97"/>
      <c r="F13" s="97"/>
      <c r="G13" s="100"/>
    </row>
    <row r="14" ht="18" customHeight="1" spans="1:7">
      <c r="A14" s="92"/>
      <c r="B14" s="103"/>
      <c r="C14" s="99"/>
      <c r="D14" s="97"/>
      <c r="E14" s="97"/>
      <c r="F14" s="97"/>
      <c r="G14" s="100"/>
    </row>
    <row r="15" ht="18" customHeight="1" spans="1:7">
      <c r="A15" s="92"/>
      <c r="B15" s="101"/>
      <c r="C15" s="99"/>
      <c r="D15" s="97"/>
      <c r="E15" s="97"/>
      <c r="F15" s="97"/>
      <c r="G15" s="100"/>
    </row>
    <row r="16" ht="18" customHeight="1" spans="1:7">
      <c r="A16" s="92"/>
      <c r="B16" s="98"/>
      <c r="C16" s="99"/>
      <c r="D16" s="97"/>
      <c r="E16" s="97"/>
      <c r="F16" s="97"/>
      <c r="G16" s="100"/>
    </row>
    <row r="17" ht="18" customHeight="1" spans="1:7">
      <c r="A17" s="92"/>
      <c r="B17" s="101"/>
      <c r="C17" s="99"/>
      <c r="D17" s="97"/>
      <c r="E17" s="97"/>
      <c r="F17" s="97"/>
      <c r="G17" s="100"/>
    </row>
    <row r="18" ht="18" customHeight="1" spans="1:7">
      <c r="A18" s="92"/>
      <c r="B18" s="98"/>
      <c r="C18" s="99"/>
      <c r="D18" s="97"/>
      <c r="E18" s="97"/>
      <c r="F18" s="97"/>
      <c r="G18" s="100"/>
    </row>
    <row r="19" ht="18" customHeight="1" spans="1:7">
      <c r="A19" s="104"/>
      <c r="B19" s="98"/>
      <c r="C19" s="99"/>
      <c r="D19" s="105"/>
      <c r="E19" s="105"/>
      <c r="F19" s="105"/>
      <c r="G19" s="106"/>
    </row>
    <row r="20" ht="18" customHeight="1" spans="1:7">
      <c r="A20" s="104"/>
      <c r="B20" s="95"/>
      <c r="C20" s="105"/>
      <c r="D20" s="105"/>
      <c r="E20" s="105"/>
      <c r="F20" s="105"/>
      <c r="G20" s="106"/>
    </row>
    <row r="21" ht="18" customHeight="1" spans="1:6">
      <c r="A21" s="104"/>
      <c r="B21" s="95"/>
      <c r="C21" s="105"/>
      <c r="D21" s="105"/>
      <c r="E21" s="105"/>
      <c r="F21" s="105"/>
    </row>
    <row r="22" ht="18" customHeight="1" spans="1:6">
      <c r="A22" s="104"/>
      <c r="B22" s="95"/>
      <c r="C22" s="105"/>
      <c r="D22" s="105"/>
      <c r="E22" s="105"/>
      <c r="F22" s="105"/>
    </row>
    <row r="23" ht="18" customHeight="1" spans="1:6">
      <c r="A23" s="104"/>
      <c r="B23" s="98"/>
      <c r="C23" s="105"/>
      <c r="D23" s="105"/>
      <c r="E23" s="105"/>
      <c r="F23" s="105"/>
    </row>
    <row r="24" ht="18" customHeight="1" spans="1:6">
      <c r="A24" s="104"/>
      <c r="B24" s="98"/>
      <c r="C24" s="105"/>
      <c r="D24" s="105"/>
      <c r="E24" s="105"/>
      <c r="F24" s="105"/>
    </row>
    <row r="25" ht="18" customHeight="1" spans="1:6">
      <c r="A25" s="104"/>
      <c r="B25" s="98"/>
      <c r="C25" s="105"/>
      <c r="D25" s="105"/>
      <c r="E25" s="105"/>
      <c r="F25" s="105"/>
    </row>
    <row r="26" ht="18" customHeight="1" spans="1:6">
      <c r="A26" s="104"/>
      <c r="B26" s="98"/>
      <c r="C26" s="105"/>
      <c r="D26" s="105"/>
      <c r="E26" s="105"/>
      <c r="F26" s="105"/>
    </row>
    <row r="27" ht="18" customHeight="1" spans="1:6">
      <c r="A27" s="104"/>
      <c r="B27" s="98"/>
      <c r="C27" s="105"/>
      <c r="D27" s="105"/>
      <c r="E27" s="105"/>
      <c r="F27" s="105"/>
    </row>
    <row r="28" ht="18" customHeight="1" spans="1:6">
      <c r="A28" s="104"/>
      <c r="B28" s="98"/>
      <c r="C28" s="105"/>
      <c r="D28" s="105"/>
      <c r="E28" s="105"/>
      <c r="F28" s="105"/>
    </row>
    <row r="29" ht="18" customHeight="1" spans="1:6">
      <c r="A29" s="104"/>
      <c r="B29" s="95"/>
      <c r="C29" s="105"/>
      <c r="D29" s="105"/>
      <c r="E29" s="105"/>
      <c r="F29" s="105"/>
    </row>
    <row r="30" ht="18" customHeight="1" spans="1:6">
      <c r="A30" s="104"/>
      <c r="B30" s="98"/>
      <c r="C30" s="105"/>
      <c r="D30" s="105"/>
      <c r="E30" s="105"/>
      <c r="F30" s="105"/>
    </row>
    <row r="31" ht="18" customHeight="1" spans="1:6">
      <c r="A31" s="104"/>
      <c r="B31" s="98"/>
      <c r="C31" s="105"/>
      <c r="D31" s="105"/>
      <c r="E31" s="105"/>
      <c r="F31" s="105"/>
    </row>
    <row r="32" ht="18" customHeight="1" spans="1:6">
      <c r="A32" s="104"/>
      <c r="B32" s="98"/>
      <c r="C32" s="105"/>
      <c r="D32" s="105"/>
      <c r="E32" s="105"/>
      <c r="F32" s="105"/>
    </row>
    <row r="33" ht="18" customHeight="1" spans="1:6">
      <c r="A33" s="104"/>
      <c r="B33" s="98"/>
      <c r="C33" s="105"/>
      <c r="D33" s="105"/>
      <c r="E33" s="105"/>
      <c r="F33" s="105"/>
    </row>
    <row r="34" ht="18" customHeight="1" spans="1:6">
      <c r="A34" s="104"/>
      <c r="B34" s="98"/>
      <c r="C34" s="105"/>
      <c r="D34" s="105"/>
      <c r="E34" s="105"/>
      <c r="F34" s="105"/>
    </row>
    <row r="35" ht="18" customHeight="1" spans="1:6">
      <c r="A35" s="104"/>
      <c r="B35" s="98"/>
      <c r="C35" s="105"/>
      <c r="D35" s="105"/>
      <c r="E35" s="105"/>
      <c r="F35" s="105"/>
    </row>
    <row r="36" ht="18" customHeight="1" spans="1:6">
      <c r="A36" s="104"/>
      <c r="B36" s="98"/>
      <c r="C36" s="105"/>
      <c r="D36" s="105"/>
      <c r="E36" s="105"/>
      <c r="F36" s="105"/>
    </row>
    <row r="37" ht="18" customHeight="1" spans="1:6">
      <c r="A37" s="104"/>
      <c r="B37" s="98"/>
      <c r="C37" s="105"/>
      <c r="D37" s="105"/>
      <c r="E37" s="105"/>
      <c r="F37" s="105"/>
    </row>
    <row r="38" ht="18" customHeight="1" spans="1:6">
      <c r="A38" s="104"/>
      <c r="B38" s="98"/>
      <c r="C38" s="105"/>
      <c r="D38" s="105"/>
      <c r="E38" s="105"/>
      <c r="F38" s="105"/>
    </row>
    <row r="39" ht="18" customHeight="1" spans="1:6">
      <c r="A39" s="104"/>
      <c r="B39" s="98"/>
      <c r="C39" s="105"/>
      <c r="D39" s="105"/>
      <c r="E39" s="105"/>
      <c r="F39" s="105"/>
    </row>
    <row r="40" ht="18" customHeight="1" spans="1:6">
      <c r="A40" s="104"/>
      <c r="B40" s="98"/>
      <c r="C40" s="105"/>
      <c r="D40" s="105"/>
      <c r="E40" s="105"/>
      <c r="F40" s="105"/>
    </row>
    <row r="41" ht="18" customHeight="1" spans="1:6">
      <c r="A41" s="104"/>
      <c r="B41" s="98"/>
      <c r="C41" s="105"/>
      <c r="D41" s="105"/>
      <c r="E41" s="105"/>
      <c r="F41" s="105"/>
    </row>
    <row r="42" ht="18" customHeight="1" spans="1:6">
      <c r="A42" s="104"/>
      <c r="B42" s="98"/>
      <c r="C42" s="105"/>
      <c r="D42" s="105"/>
      <c r="E42" s="105"/>
      <c r="F42" s="105"/>
    </row>
    <row r="43" ht="18" customHeight="1" spans="1:6">
      <c r="A43" s="104"/>
      <c r="B43" s="98"/>
      <c r="C43" s="105"/>
      <c r="D43" s="105"/>
      <c r="E43" s="105"/>
      <c r="F43" s="105"/>
    </row>
    <row r="44" ht="18" customHeight="1" spans="1:6">
      <c r="A44" s="104"/>
      <c r="B44" s="98"/>
      <c r="C44" s="105"/>
      <c r="D44" s="105"/>
      <c r="E44" s="105"/>
      <c r="F44" s="105"/>
    </row>
    <row r="45" ht="18" customHeight="1" spans="1:6">
      <c r="A45" s="104"/>
      <c r="B45" s="98"/>
      <c r="C45" s="105"/>
      <c r="D45" s="105"/>
      <c r="E45" s="105"/>
      <c r="F45" s="105"/>
    </row>
    <row r="46" ht="18" customHeight="1" spans="1:6">
      <c r="A46" s="104"/>
      <c r="B46" s="107"/>
      <c r="C46" s="105"/>
      <c r="D46" s="105"/>
      <c r="E46" s="105"/>
      <c r="F46" s="105"/>
    </row>
    <row r="47" ht="18" customHeight="1" spans="1:6">
      <c r="A47" s="104"/>
      <c r="B47" s="107"/>
      <c r="C47" s="96" t="s">
        <v>406</v>
      </c>
      <c r="D47" s="96" t="s">
        <v>407</v>
      </c>
      <c r="E47" s="96" t="s">
        <v>408</v>
      </c>
      <c r="F47" s="96" t="s">
        <v>409</v>
      </c>
    </row>
    <row r="48" ht="18" customHeight="1" spans="1:6">
      <c r="A48" s="104"/>
      <c r="B48" s="107"/>
      <c r="C48" s="105">
        <f>SUM(C5:C47)</f>
        <v>0</v>
      </c>
      <c r="D48" s="105">
        <f>SUM(D5:D47)</f>
        <v>0</v>
      </c>
      <c r="E48" s="105">
        <f>SUM(E5:E47)</f>
        <v>0</v>
      </c>
      <c r="F48" s="105">
        <f>C48+D48</f>
        <v>0</v>
      </c>
    </row>
    <row r="49" ht="20.1" customHeight="1" spans="1:6">
      <c r="A49" s="3"/>
      <c r="B49" s="108" t="s">
        <v>410</v>
      </c>
      <c r="C49" s="108"/>
      <c r="D49" s="108"/>
      <c r="E49" s="108"/>
      <c r="F49" s="108"/>
    </row>
    <row r="50" spans="1:6">
      <c r="A50" s="3"/>
      <c r="B50" s="109"/>
      <c r="C50" s="110"/>
      <c r="D50" s="110"/>
      <c r="E50" s="110"/>
      <c r="F50" s="110"/>
    </row>
    <row r="51" spans="1:6">
      <c r="A51" s="3"/>
      <c r="B51" s="109"/>
      <c r="C51" s="110"/>
      <c r="D51" s="110"/>
      <c r="E51" s="110"/>
      <c r="F51" s="110"/>
    </row>
    <row r="52" spans="1:6">
      <c r="A52" s="3"/>
      <c r="B52" s="109"/>
      <c r="C52" s="110"/>
      <c r="D52" s="110"/>
      <c r="E52" s="110"/>
      <c r="F52" s="110"/>
    </row>
  </sheetData>
  <mergeCells count="2">
    <mergeCell ref="B49:F49"/>
    <mergeCell ref="A1:F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9" workbookViewId="0">
      <selection activeCell="G17" sqref="G17"/>
    </sheetView>
  </sheetViews>
  <sheetFormatPr defaultColWidth="9" defaultRowHeight="13.5"/>
  <cols>
    <col min="1" max="1" width="8.10833333333333" customWidth="1"/>
    <col min="2" max="2" width="19.775" customWidth="1"/>
    <col min="3" max="3" width="15.6666666666667" style="3" customWidth="1"/>
    <col min="4" max="4" width="15.6666666666667" customWidth="1"/>
    <col min="5" max="5" width="7.21666666666667" customWidth="1"/>
    <col min="6" max="6" width="15.1083333333333" customWidth="1"/>
    <col min="7" max="7" width="42.775" customWidth="1"/>
    <col min="8" max="8" width="14.8833333333333" customWidth="1"/>
    <col min="9" max="9" width="12.775" customWidth="1"/>
    <col min="10" max="10" width="5.10833333333333" customWidth="1"/>
  </cols>
  <sheetData>
    <row r="1" spans="1:9">
      <c r="A1" s="4" t="s">
        <v>411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21" spans="1:9">
      <c r="A3" s="5" t="s">
        <v>1</v>
      </c>
      <c r="B3" s="5"/>
      <c r="C3" s="6" t="s">
        <v>412</v>
      </c>
      <c r="D3" s="6"/>
      <c r="E3" s="6"/>
      <c r="F3" s="6"/>
      <c r="G3" s="6"/>
      <c r="H3" s="7"/>
      <c r="I3" s="7"/>
    </row>
    <row r="4" ht="20.25" spans="1:9">
      <c r="A4" s="8" t="s">
        <v>413</v>
      </c>
      <c r="B4" s="9"/>
      <c r="C4" s="9"/>
      <c r="D4" s="10"/>
      <c r="E4" s="64" t="s">
        <v>414</v>
      </c>
      <c r="F4" s="9"/>
      <c r="G4" s="9"/>
      <c r="H4" s="9"/>
      <c r="I4" s="10"/>
    </row>
    <row r="5" ht="14.25" spans="1:9">
      <c r="A5" s="11" t="s">
        <v>3</v>
      </c>
      <c r="B5" s="12" t="s">
        <v>415</v>
      </c>
      <c r="C5" s="13" t="s">
        <v>416</v>
      </c>
      <c r="D5" s="14" t="s">
        <v>417</v>
      </c>
      <c r="E5" s="65" t="s">
        <v>3</v>
      </c>
      <c r="F5" s="15" t="s">
        <v>415</v>
      </c>
      <c r="G5" s="16" t="s">
        <v>418</v>
      </c>
      <c r="H5" s="17" t="s">
        <v>417</v>
      </c>
      <c r="I5" s="53" t="s">
        <v>419</v>
      </c>
    </row>
    <row r="6" ht="14.25" spans="1:9">
      <c r="A6" s="66"/>
      <c r="B6" s="67" t="s">
        <v>420</v>
      </c>
      <c r="C6" s="68"/>
      <c r="D6" s="26">
        <v>306</v>
      </c>
      <c r="E6" s="69">
        <v>1</v>
      </c>
      <c r="F6" s="70" t="s">
        <v>421</v>
      </c>
      <c r="G6" s="71" t="s">
        <v>422</v>
      </c>
      <c r="H6" s="72">
        <v>350</v>
      </c>
      <c r="I6" s="81" t="s">
        <v>35</v>
      </c>
    </row>
    <row r="7" ht="14.25" spans="1:9">
      <c r="A7" s="18">
        <v>1</v>
      </c>
      <c r="B7" s="19" t="s">
        <v>423</v>
      </c>
      <c r="C7" s="73" t="s">
        <v>53</v>
      </c>
      <c r="D7" s="74">
        <v>300</v>
      </c>
      <c r="E7" s="69">
        <v>2</v>
      </c>
      <c r="F7" s="19" t="s">
        <v>424</v>
      </c>
      <c r="G7" s="71" t="s">
        <v>425</v>
      </c>
      <c r="H7" s="21">
        <v>350</v>
      </c>
      <c r="I7" s="54" t="s">
        <v>426</v>
      </c>
    </row>
    <row r="8" ht="14.25" spans="1:9">
      <c r="A8" s="18">
        <v>2</v>
      </c>
      <c r="B8" s="19" t="s">
        <v>423</v>
      </c>
      <c r="C8" s="73" t="s">
        <v>427</v>
      </c>
      <c r="D8" s="74">
        <v>100</v>
      </c>
      <c r="E8" s="69">
        <v>3</v>
      </c>
      <c r="F8" s="19" t="s">
        <v>428</v>
      </c>
      <c r="G8" s="19" t="s">
        <v>429</v>
      </c>
      <c r="H8" s="21">
        <v>350</v>
      </c>
      <c r="I8" s="54" t="s">
        <v>61</v>
      </c>
    </row>
    <row r="9" ht="14.25" spans="1:9">
      <c r="A9" s="18">
        <v>3</v>
      </c>
      <c r="B9" s="19" t="s">
        <v>423</v>
      </c>
      <c r="C9" s="73" t="s">
        <v>430</v>
      </c>
      <c r="D9" s="74">
        <v>100</v>
      </c>
      <c r="E9" s="69">
        <v>4</v>
      </c>
      <c r="F9" s="19" t="s">
        <v>431</v>
      </c>
      <c r="G9" s="71" t="s">
        <v>432</v>
      </c>
      <c r="H9" s="21">
        <v>350</v>
      </c>
      <c r="I9" s="54" t="s">
        <v>433</v>
      </c>
    </row>
    <row r="10" ht="14.25" spans="1:9">
      <c r="A10" s="18">
        <v>4</v>
      </c>
      <c r="B10" s="19" t="s">
        <v>423</v>
      </c>
      <c r="C10" s="73" t="s">
        <v>434</v>
      </c>
      <c r="D10" s="74">
        <v>100</v>
      </c>
      <c r="E10" s="69">
        <v>5</v>
      </c>
      <c r="F10" s="19" t="s">
        <v>435</v>
      </c>
      <c r="G10" s="71" t="s">
        <v>436</v>
      </c>
      <c r="H10" s="21">
        <v>350</v>
      </c>
      <c r="I10" s="54" t="s">
        <v>430</v>
      </c>
    </row>
    <row r="11" ht="14.25" spans="1:9">
      <c r="A11" s="18">
        <v>5</v>
      </c>
      <c r="B11" s="19" t="s">
        <v>423</v>
      </c>
      <c r="C11" s="73" t="s">
        <v>437</v>
      </c>
      <c r="D11" s="74">
        <v>100</v>
      </c>
      <c r="E11" s="69">
        <v>6</v>
      </c>
      <c r="F11" s="19" t="s">
        <v>170</v>
      </c>
      <c r="G11" s="71" t="s">
        <v>438</v>
      </c>
      <c r="H11" s="21">
        <v>350</v>
      </c>
      <c r="I11" s="54" t="s">
        <v>35</v>
      </c>
    </row>
    <row r="12" ht="14.25" spans="1:9">
      <c r="A12" s="18">
        <v>6</v>
      </c>
      <c r="B12" s="19" t="s">
        <v>423</v>
      </c>
      <c r="C12" s="73" t="s">
        <v>439</v>
      </c>
      <c r="D12" s="74">
        <v>100</v>
      </c>
      <c r="E12" s="69">
        <v>7</v>
      </c>
      <c r="F12" s="19" t="s">
        <v>440</v>
      </c>
      <c r="G12" s="71" t="s">
        <v>441</v>
      </c>
      <c r="H12" s="21">
        <v>350</v>
      </c>
      <c r="I12" s="54" t="s">
        <v>442</v>
      </c>
    </row>
    <row r="13" ht="14.25" spans="1:9">
      <c r="A13" s="18">
        <v>7</v>
      </c>
      <c r="B13" s="19" t="s">
        <v>423</v>
      </c>
      <c r="C13" s="73" t="s">
        <v>443</v>
      </c>
      <c r="D13" s="74">
        <v>100</v>
      </c>
      <c r="E13" s="69">
        <v>8</v>
      </c>
      <c r="F13" s="19"/>
      <c r="G13" s="19"/>
      <c r="H13" s="21"/>
      <c r="I13" s="54"/>
    </row>
    <row r="14" ht="14.25" spans="1:9">
      <c r="A14" s="18">
        <v>8</v>
      </c>
      <c r="B14" s="19" t="s">
        <v>423</v>
      </c>
      <c r="C14" s="73" t="s">
        <v>15</v>
      </c>
      <c r="D14" s="74">
        <v>100</v>
      </c>
      <c r="E14" s="69">
        <v>9</v>
      </c>
      <c r="F14" s="22"/>
      <c r="G14" s="23"/>
      <c r="H14" s="24"/>
      <c r="I14" s="55"/>
    </row>
    <row r="15" ht="14.25" spans="1:9">
      <c r="A15" s="18">
        <v>9</v>
      </c>
      <c r="B15" s="19" t="s">
        <v>423</v>
      </c>
      <c r="C15" s="73" t="s">
        <v>444</v>
      </c>
      <c r="D15" s="74">
        <v>100</v>
      </c>
      <c r="E15" s="69">
        <v>10</v>
      </c>
      <c r="F15" s="19"/>
      <c r="G15" s="19"/>
      <c r="H15" s="21"/>
      <c r="I15" s="54"/>
    </row>
    <row r="16" ht="14.25" spans="1:9">
      <c r="A16" s="18">
        <v>10</v>
      </c>
      <c r="B16" s="19" t="s">
        <v>423</v>
      </c>
      <c r="C16" s="73" t="s">
        <v>445</v>
      </c>
      <c r="D16" s="74">
        <v>100</v>
      </c>
      <c r="E16" s="69">
        <v>11</v>
      </c>
      <c r="F16" s="19"/>
      <c r="G16" s="19"/>
      <c r="H16" s="21"/>
      <c r="I16" s="54"/>
    </row>
    <row r="17" ht="14.25" spans="1:9">
      <c r="A17" s="18">
        <v>11</v>
      </c>
      <c r="B17" s="19" t="s">
        <v>423</v>
      </c>
      <c r="C17" s="73" t="s">
        <v>446</v>
      </c>
      <c r="D17" s="74">
        <v>200</v>
      </c>
      <c r="E17" s="69">
        <v>12</v>
      </c>
      <c r="F17" s="19"/>
      <c r="G17" s="19"/>
      <c r="H17" s="21"/>
      <c r="I17" s="54"/>
    </row>
    <row r="18" ht="14.25" spans="1:9">
      <c r="A18" s="18">
        <v>12</v>
      </c>
      <c r="B18" s="19" t="s">
        <v>423</v>
      </c>
      <c r="C18" s="73" t="s">
        <v>43</v>
      </c>
      <c r="D18" s="74">
        <v>300</v>
      </c>
      <c r="E18" s="69">
        <v>13</v>
      </c>
      <c r="F18" s="19"/>
      <c r="G18" s="19"/>
      <c r="H18" s="21"/>
      <c r="I18" s="54"/>
    </row>
    <row r="19" ht="14.25" spans="1:9">
      <c r="A19" s="18">
        <v>13</v>
      </c>
      <c r="B19" s="19" t="s">
        <v>423</v>
      </c>
      <c r="C19" s="73" t="s">
        <v>447</v>
      </c>
      <c r="D19" s="74">
        <v>100</v>
      </c>
      <c r="E19" s="69">
        <v>14</v>
      </c>
      <c r="F19" s="19"/>
      <c r="G19" s="19"/>
      <c r="H19" s="21"/>
      <c r="I19" s="54"/>
    </row>
    <row r="20" ht="14.25" spans="1:9">
      <c r="A20" s="18">
        <v>14</v>
      </c>
      <c r="B20" s="19" t="s">
        <v>423</v>
      </c>
      <c r="C20" s="73" t="s">
        <v>448</v>
      </c>
      <c r="D20" s="74">
        <v>100</v>
      </c>
      <c r="E20" s="69">
        <v>15</v>
      </c>
      <c r="F20" s="19"/>
      <c r="G20" s="19"/>
      <c r="H20" s="21"/>
      <c r="I20" s="54"/>
    </row>
    <row r="21" ht="14.25" spans="1:9">
      <c r="A21" s="18">
        <v>15</v>
      </c>
      <c r="B21" s="19" t="s">
        <v>423</v>
      </c>
      <c r="C21" s="73" t="s">
        <v>449</v>
      </c>
      <c r="D21" s="74">
        <v>200</v>
      </c>
      <c r="E21" s="69">
        <v>16</v>
      </c>
      <c r="F21" s="19"/>
      <c r="G21" s="19"/>
      <c r="H21" s="21"/>
      <c r="I21" s="54"/>
    </row>
    <row r="22" ht="14.25" spans="1:9">
      <c r="A22" s="18">
        <v>16</v>
      </c>
      <c r="B22" s="19" t="s">
        <v>423</v>
      </c>
      <c r="C22" s="73" t="s">
        <v>450</v>
      </c>
      <c r="D22" s="74">
        <v>200</v>
      </c>
      <c r="E22" s="69">
        <v>17</v>
      </c>
      <c r="F22" s="19"/>
      <c r="G22" s="19"/>
      <c r="H22" s="21"/>
      <c r="I22" s="54"/>
    </row>
    <row r="23" ht="14.25" spans="1:9">
      <c r="A23" s="18">
        <v>17</v>
      </c>
      <c r="B23" s="19" t="s">
        <v>423</v>
      </c>
      <c r="C23" s="73" t="s">
        <v>451</v>
      </c>
      <c r="D23" s="74">
        <v>100</v>
      </c>
      <c r="E23" s="69">
        <v>18</v>
      </c>
      <c r="F23" s="19"/>
      <c r="G23" s="19"/>
      <c r="H23" s="21"/>
      <c r="I23" s="54"/>
    </row>
    <row r="24" ht="14.25" spans="1:9">
      <c r="A24" s="18">
        <v>18</v>
      </c>
      <c r="B24" s="19" t="s">
        <v>423</v>
      </c>
      <c r="C24" s="73" t="s">
        <v>452</v>
      </c>
      <c r="D24" s="74">
        <v>100</v>
      </c>
      <c r="E24" s="69">
        <v>19</v>
      </c>
      <c r="F24" s="19"/>
      <c r="G24" s="19"/>
      <c r="H24" s="21"/>
      <c r="I24" s="54"/>
    </row>
    <row r="25" ht="14.25" spans="1:9">
      <c r="A25" s="18">
        <v>19</v>
      </c>
      <c r="B25" s="19" t="s">
        <v>423</v>
      </c>
      <c r="C25" s="73" t="s">
        <v>453</v>
      </c>
      <c r="D25" s="74">
        <v>100</v>
      </c>
      <c r="E25" s="69">
        <v>20</v>
      </c>
      <c r="F25" s="19"/>
      <c r="G25" s="19"/>
      <c r="H25" s="21"/>
      <c r="I25" s="54"/>
    </row>
    <row r="26" ht="14.25" spans="1:9">
      <c r="A26" s="18">
        <v>20</v>
      </c>
      <c r="B26" s="19" t="s">
        <v>423</v>
      </c>
      <c r="C26" s="73" t="s">
        <v>65</v>
      </c>
      <c r="D26" s="74">
        <v>100</v>
      </c>
      <c r="E26" s="69">
        <v>21</v>
      </c>
      <c r="F26" s="19"/>
      <c r="G26" s="19"/>
      <c r="H26" s="21"/>
      <c r="I26" s="54"/>
    </row>
    <row r="27" ht="14.25" spans="1:9">
      <c r="A27" s="18">
        <v>21</v>
      </c>
      <c r="B27" s="19" t="s">
        <v>423</v>
      </c>
      <c r="C27" s="73" t="s">
        <v>454</v>
      </c>
      <c r="D27" s="74">
        <v>100</v>
      </c>
      <c r="E27" s="69">
        <v>22</v>
      </c>
      <c r="F27" s="19"/>
      <c r="G27" s="19"/>
      <c r="H27" s="21"/>
      <c r="I27" s="54"/>
    </row>
    <row r="28" ht="14.25" spans="1:9">
      <c r="A28" s="18">
        <v>22</v>
      </c>
      <c r="B28" s="19" t="s">
        <v>423</v>
      </c>
      <c r="C28" s="73" t="s">
        <v>455</v>
      </c>
      <c r="D28" s="74">
        <v>100</v>
      </c>
      <c r="E28" s="69">
        <v>23</v>
      </c>
      <c r="F28" s="19"/>
      <c r="G28" s="25"/>
      <c r="H28" s="21"/>
      <c r="I28" s="54"/>
    </row>
    <row r="29" ht="14.25" spans="1:9">
      <c r="A29" s="18">
        <v>23</v>
      </c>
      <c r="B29" s="19" t="s">
        <v>423</v>
      </c>
      <c r="C29" s="73" t="s">
        <v>456</v>
      </c>
      <c r="D29" s="74">
        <v>100</v>
      </c>
      <c r="E29" s="69">
        <v>24</v>
      </c>
      <c r="F29" s="19"/>
      <c r="G29" s="19"/>
      <c r="H29" s="21"/>
      <c r="I29" s="54"/>
    </row>
    <row r="30" ht="14.25" spans="1:9">
      <c r="A30" s="18">
        <v>24</v>
      </c>
      <c r="B30" s="19" t="s">
        <v>423</v>
      </c>
      <c r="C30" s="73" t="s">
        <v>64</v>
      </c>
      <c r="D30" s="74">
        <v>100</v>
      </c>
      <c r="E30" s="69">
        <v>25</v>
      </c>
      <c r="F30" s="19"/>
      <c r="G30" s="19"/>
      <c r="H30" s="21"/>
      <c r="I30" s="54"/>
    </row>
    <row r="31" ht="14.25" spans="1:9">
      <c r="A31" s="18">
        <v>25</v>
      </c>
      <c r="B31" s="19" t="s">
        <v>423</v>
      </c>
      <c r="C31" s="73" t="s">
        <v>457</v>
      </c>
      <c r="D31" s="74">
        <v>100</v>
      </c>
      <c r="E31" s="69">
        <v>26</v>
      </c>
      <c r="F31" s="19"/>
      <c r="G31" s="19"/>
      <c r="H31" s="21"/>
      <c r="I31" s="54"/>
    </row>
    <row r="32" ht="14.25" spans="1:9">
      <c r="A32" s="18">
        <v>26</v>
      </c>
      <c r="B32" s="19" t="s">
        <v>423</v>
      </c>
      <c r="C32" s="73" t="s">
        <v>458</v>
      </c>
      <c r="D32" s="74">
        <v>100</v>
      </c>
      <c r="E32" s="69">
        <v>27</v>
      </c>
      <c r="F32" s="19"/>
      <c r="G32" s="19"/>
      <c r="H32" s="21"/>
      <c r="I32" s="54"/>
    </row>
    <row r="33" ht="14.25" spans="1:9">
      <c r="A33" s="18">
        <v>27</v>
      </c>
      <c r="B33" s="19" t="s">
        <v>423</v>
      </c>
      <c r="C33" s="73" t="s">
        <v>459</v>
      </c>
      <c r="D33" s="74">
        <v>100</v>
      </c>
      <c r="E33" s="69">
        <v>28</v>
      </c>
      <c r="F33" s="19"/>
      <c r="G33" s="19"/>
      <c r="H33" s="21"/>
      <c r="I33" s="54"/>
    </row>
    <row r="34" ht="14.25" spans="1:9">
      <c r="A34" s="18">
        <v>28</v>
      </c>
      <c r="B34" s="19" t="s">
        <v>423</v>
      </c>
      <c r="C34" s="73" t="s">
        <v>45</v>
      </c>
      <c r="D34" s="74">
        <v>100</v>
      </c>
      <c r="E34" s="69">
        <v>29</v>
      </c>
      <c r="F34" s="19"/>
      <c r="G34" s="19"/>
      <c r="H34" s="21"/>
      <c r="I34" s="54"/>
    </row>
    <row r="35" ht="14.25" spans="1:9">
      <c r="A35" s="18">
        <v>29</v>
      </c>
      <c r="B35" s="19" t="s">
        <v>423</v>
      </c>
      <c r="C35" s="73" t="s">
        <v>460</v>
      </c>
      <c r="D35" s="74">
        <v>100</v>
      </c>
      <c r="E35" s="69">
        <v>30</v>
      </c>
      <c r="F35" s="19"/>
      <c r="G35" s="19"/>
      <c r="H35" s="21"/>
      <c r="I35" s="54"/>
    </row>
    <row r="36" ht="14.25" spans="1:9">
      <c r="A36" s="18">
        <v>30</v>
      </c>
      <c r="B36" s="19" t="s">
        <v>423</v>
      </c>
      <c r="C36" s="73" t="s">
        <v>76</v>
      </c>
      <c r="D36" s="74">
        <v>100</v>
      </c>
      <c r="E36" s="69">
        <v>31</v>
      </c>
      <c r="F36" s="19"/>
      <c r="G36" s="19"/>
      <c r="H36" s="21"/>
      <c r="I36" s="54"/>
    </row>
    <row r="37" ht="14.25" spans="1:9">
      <c r="A37" s="18">
        <v>31</v>
      </c>
      <c r="B37" s="19" t="s">
        <v>423</v>
      </c>
      <c r="C37" s="73" t="s">
        <v>461</v>
      </c>
      <c r="D37" s="74">
        <v>100</v>
      </c>
      <c r="E37" s="69">
        <v>32</v>
      </c>
      <c r="F37" s="19"/>
      <c r="G37" s="19"/>
      <c r="H37" s="21"/>
      <c r="I37" s="54"/>
    </row>
    <row r="38" ht="14.25" spans="1:9">
      <c r="A38" s="18">
        <v>32</v>
      </c>
      <c r="B38" s="19" t="s">
        <v>423</v>
      </c>
      <c r="C38" s="73" t="s">
        <v>462</v>
      </c>
      <c r="D38" s="74">
        <v>100</v>
      </c>
      <c r="E38" s="69">
        <v>33</v>
      </c>
      <c r="F38" s="19"/>
      <c r="G38" s="19"/>
      <c r="H38" s="21"/>
      <c r="I38" s="54"/>
    </row>
    <row r="39" ht="14.25" spans="1:9">
      <c r="A39" s="18">
        <v>33</v>
      </c>
      <c r="B39" s="19" t="s">
        <v>423</v>
      </c>
      <c r="C39" s="73" t="s">
        <v>463</v>
      </c>
      <c r="D39" s="74">
        <v>300</v>
      </c>
      <c r="E39" s="69">
        <v>34</v>
      </c>
      <c r="F39" s="19"/>
      <c r="G39" s="19"/>
      <c r="H39" s="21"/>
      <c r="I39" s="54"/>
    </row>
    <row r="40" ht="14.25" spans="1:9">
      <c r="A40" s="18">
        <v>34</v>
      </c>
      <c r="B40" s="19" t="s">
        <v>423</v>
      </c>
      <c r="C40" s="73" t="s">
        <v>464</v>
      </c>
      <c r="D40" s="74">
        <v>100</v>
      </c>
      <c r="E40" s="69">
        <v>35</v>
      </c>
      <c r="F40" s="19"/>
      <c r="G40" s="19"/>
      <c r="H40" s="21"/>
      <c r="I40" s="54"/>
    </row>
    <row r="41" ht="14.25" spans="1:9">
      <c r="A41" s="18">
        <v>35</v>
      </c>
      <c r="B41" s="19" t="s">
        <v>423</v>
      </c>
      <c r="C41" s="73" t="s">
        <v>465</v>
      </c>
      <c r="D41" s="74">
        <v>100</v>
      </c>
      <c r="E41" s="69">
        <v>36</v>
      </c>
      <c r="F41" s="19"/>
      <c r="G41" s="19"/>
      <c r="H41" s="21"/>
      <c r="I41" s="54"/>
    </row>
    <row r="42" ht="14.25" spans="1:9">
      <c r="A42" s="18">
        <v>36</v>
      </c>
      <c r="B42" s="19" t="s">
        <v>423</v>
      </c>
      <c r="C42" s="73" t="s">
        <v>466</v>
      </c>
      <c r="D42" s="74">
        <v>100</v>
      </c>
      <c r="E42" s="69">
        <v>37</v>
      </c>
      <c r="F42" s="19"/>
      <c r="G42" s="19"/>
      <c r="H42" s="21"/>
      <c r="I42" s="54"/>
    </row>
    <row r="43" ht="14.25" spans="1:9">
      <c r="A43" s="18">
        <v>37</v>
      </c>
      <c r="B43" s="19" t="s">
        <v>423</v>
      </c>
      <c r="C43" s="73" t="s">
        <v>52</v>
      </c>
      <c r="D43" s="74">
        <v>100</v>
      </c>
      <c r="E43" s="69">
        <v>38</v>
      </c>
      <c r="F43" s="19"/>
      <c r="G43" s="19"/>
      <c r="H43" s="21"/>
      <c r="I43" s="54"/>
    </row>
    <row r="44" ht="14.25" spans="1:9">
      <c r="A44" s="18">
        <v>38</v>
      </c>
      <c r="B44" s="19" t="s">
        <v>423</v>
      </c>
      <c r="C44" s="73" t="s">
        <v>467</v>
      </c>
      <c r="D44" s="74">
        <v>100</v>
      </c>
      <c r="E44" s="69">
        <v>39</v>
      </c>
      <c r="F44" s="19"/>
      <c r="G44" s="19"/>
      <c r="H44" s="21"/>
      <c r="I44" s="54"/>
    </row>
    <row r="45" ht="14.25" spans="1:9">
      <c r="A45" s="18">
        <v>39</v>
      </c>
      <c r="B45" s="19" t="s">
        <v>423</v>
      </c>
      <c r="C45" s="73" t="s">
        <v>87</v>
      </c>
      <c r="D45" s="74">
        <v>200</v>
      </c>
      <c r="E45" s="69">
        <v>40</v>
      </c>
      <c r="F45" s="19"/>
      <c r="G45" s="19"/>
      <c r="H45" s="21"/>
      <c r="I45" s="54"/>
    </row>
    <row r="46" ht="14.25" spans="1:9">
      <c r="A46" s="18">
        <v>40</v>
      </c>
      <c r="B46" s="19" t="s">
        <v>423</v>
      </c>
      <c r="C46" s="73" t="s">
        <v>468</v>
      </c>
      <c r="D46" s="74">
        <v>100</v>
      </c>
      <c r="E46" s="69">
        <v>41</v>
      </c>
      <c r="F46" s="19"/>
      <c r="G46" s="19"/>
      <c r="H46" s="21"/>
      <c r="I46" s="54"/>
    </row>
    <row r="47" ht="14.25" spans="1:9">
      <c r="A47" s="18">
        <v>41</v>
      </c>
      <c r="B47" s="19" t="s">
        <v>423</v>
      </c>
      <c r="C47" s="73" t="s">
        <v>22</v>
      </c>
      <c r="D47" s="74">
        <v>300</v>
      </c>
      <c r="E47" s="69">
        <v>42</v>
      </c>
      <c r="F47" s="19"/>
      <c r="G47" s="19"/>
      <c r="H47" s="21"/>
      <c r="I47" s="54"/>
    </row>
    <row r="48" ht="14.25" spans="1:9">
      <c r="A48" s="18">
        <v>42</v>
      </c>
      <c r="B48" s="19" t="s">
        <v>423</v>
      </c>
      <c r="C48" s="73" t="s">
        <v>469</v>
      </c>
      <c r="D48" s="74">
        <v>100</v>
      </c>
      <c r="E48" s="69">
        <v>43</v>
      </c>
      <c r="F48" s="19"/>
      <c r="G48" s="19"/>
      <c r="H48" s="21"/>
      <c r="I48" s="54"/>
    </row>
    <row r="49" ht="14.25" spans="1:9">
      <c r="A49" s="18">
        <v>43</v>
      </c>
      <c r="B49" s="19" t="s">
        <v>423</v>
      </c>
      <c r="C49" s="73" t="s">
        <v>470</v>
      </c>
      <c r="D49" s="74">
        <v>100</v>
      </c>
      <c r="E49" s="69">
        <v>44</v>
      </c>
      <c r="F49" s="19"/>
      <c r="G49" s="19"/>
      <c r="H49" s="21"/>
      <c r="I49" s="54"/>
    </row>
    <row r="50" ht="14.25" spans="1:9">
      <c r="A50" s="18">
        <v>44</v>
      </c>
      <c r="B50" s="19" t="s">
        <v>423</v>
      </c>
      <c r="C50" s="73" t="s">
        <v>471</v>
      </c>
      <c r="D50" s="74">
        <v>100</v>
      </c>
      <c r="E50" s="69">
        <v>45</v>
      </c>
      <c r="F50" s="19"/>
      <c r="G50" s="19"/>
      <c r="H50" s="21"/>
      <c r="I50" s="54"/>
    </row>
    <row r="51" ht="14.25" spans="1:9">
      <c r="A51" s="18">
        <v>45</v>
      </c>
      <c r="B51" s="19" t="s">
        <v>423</v>
      </c>
      <c r="C51" s="73" t="s">
        <v>94</v>
      </c>
      <c r="D51" s="74">
        <v>100</v>
      </c>
      <c r="E51" s="75"/>
      <c r="F51" s="76"/>
      <c r="G51" s="77"/>
      <c r="H51" s="78"/>
      <c r="I51" s="82"/>
    </row>
    <row r="52" ht="14.25" spans="1:9">
      <c r="A52" s="18">
        <v>46</v>
      </c>
      <c r="B52" s="19" t="s">
        <v>423</v>
      </c>
      <c r="C52" s="73" t="s">
        <v>118</v>
      </c>
      <c r="D52" s="74">
        <v>100</v>
      </c>
      <c r="E52" s="79"/>
      <c r="F52" s="33"/>
      <c r="G52" s="33"/>
      <c r="H52" s="34"/>
      <c r="I52" s="57"/>
    </row>
    <row r="53" ht="14.25" spans="1:9">
      <c r="A53" s="18">
        <v>47</v>
      </c>
      <c r="B53" s="19" t="s">
        <v>423</v>
      </c>
      <c r="C53" s="73" t="s">
        <v>24</v>
      </c>
      <c r="D53" s="74">
        <v>100</v>
      </c>
      <c r="E53" s="79"/>
      <c r="F53" s="35"/>
      <c r="G53" s="35"/>
      <c r="H53" s="36"/>
      <c r="I53" s="58"/>
    </row>
    <row r="54" ht="14.25" spans="1:9">
      <c r="A54" s="18">
        <v>48</v>
      </c>
      <c r="B54" s="19" t="s">
        <v>423</v>
      </c>
      <c r="C54" s="73" t="s">
        <v>472</v>
      </c>
      <c r="D54" s="74">
        <v>100</v>
      </c>
      <c r="E54" s="79"/>
      <c r="F54" s="35"/>
      <c r="G54" s="35"/>
      <c r="H54" s="36"/>
      <c r="I54" s="58"/>
    </row>
    <row r="55" ht="14.25" spans="1:9">
      <c r="A55" s="18">
        <v>49</v>
      </c>
      <c r="B55" s="19" t="s">
        <v>423</v>
      </c>
      <c r="C55" s="73" t="s">
        <v>75</v>
      </c>
      <c r="D55" s="74">
        <v>200</v>
      </c>
      <c r="E55" s="79"/>
      <c r="F55" s="35"/>
      <c r="G55" s="35"/>
      <c r="H55" s="36"/>
      <c r="I55" s="58"/>
    </row>
    <row r="56" ht="14.25" spans="1:9">
      <c r="A56" s="18">
        <v>50</v>
      </c>
      <c r="B56" s="19" t="s">
        <v>423</v>
      </c>
      <c r="C56" s="73" t="s">
        <v>61</v>
      </c>
      <c r="D56" s="74">
        <v>100</v>
      </c>
      <c r="E56" s="79"/>
      <c r="F56" s="35"/>
      <c r="G56" s="35"/>
      <c r="H56" s="36"/>
      <c r="I56" s="58"/>
    </row>
    <row r="57" ht="14.25" spans="1:9">
      <c r="A57" s="18">
        <v>51</v>
      </c>
      <c r="B57" s="19" t="s">
        <v>423</v>
      </c>
      <c r="C57" s="73" t="s">
        <v>473</v>
      </c>
      <c r="D57" s="74">
        <v>100</v>
      </c>
      <c r="E57" s="79"/>
      <c r="F57" s="35"/>
      <c r="G57" s="35"/>
      <c r="H57" s="36"/>
      <c r="I57" s="58"/>
    </row>
    <row r="58" ht="14.25" spans="1:9">
      <c r="A58" s="18">
        <v>52</v>
      </c>
      <c r="B58" s="19" t="s">
        <v>423</v>
      </c>
      <c r="C58" s="73" t="s">
        <v>474</v>
      </c>
      <c r="D58" s="74">
        <v>100</v>
      </c>
      <c r="E58" s="80"/>
      <c r="F58" s="19"/>
      <c r="G58" s="19"/>
      <c r="H58" s="21"/>
      <c r="I58" s="54"/>
    </row>
    <row r="59" ht="14.25" spans="1:9">
      <c r="A59" s="18">
        <v>53</v>
      </c>
      <c r="B59" s="19" t="s">
        <v>423</v>
      </c>
      <c r="C59" s="73" t="s">
        <v>59</v>
      </c>
      <c r="D59" s="74">
        <v>200</v>
      </c>
      <c r="E59" s="80"/>
      <c r="F59" s="19"/>
      <c r="G59" s="19"/>
      <c r="H59" s="21"/>
      <c r="I59" s="54"/>
    </row>
    <row r="60" ht="14.25" spans="1:9">
      <c r="A60" s="18">
        <v>54</v>
      </c>
      <c r="B60" s="19" t="s">
        <v>423</v>
      </c>
      <c r="C60" s="73" t="s">
        <v>47</v>
      </c>
      <c r="D60" s="74">
        <v>100</v>
      </c>
      <c r="E60" s="80"/>
      <c r="F60" s="19"/>
      <c r="G60" s="19"/>
      <c r="H60" s="21"/>
      <c r="I60" s="54"/>
    </row>
    <row r="61" ht="14.25" spans="1:9">
      <c r="A61" s="18">
        <v>55</v>
      </c>
      <c r="B61" s="19" t="s">
        <v>423</v>
      </c>
      <c r="C61" s="73" t="s">
        <v>35</v>
      </c>
      <c r="D61" s="74">
        <v>300</v>
      </c>
      <c r="E61" s="80"/>
      <c r="F61" s="19"/>
      <c r="G61" s="19"/>
      <c r="H61" s="21"/>
      <c r="I61" s="54"/>
    </row>
    <row r="62" ht="14.25" spans="1:9">
      <c r="A62" s="18">
        <v>56</v>
      </c>
      <c r="B62" s="19" t="s">
        <v>423</v>
      </c>
      <c r="C62" s="73" t="s">
        <v>29</v>
      </c>
      <c r="D62" s="74">
        <v>100</v>
      </c>
      <c r="E62" s="80"/>
      <c r="F62" s="19"/>
      <c r="G62" s="19"/>
      <c r="H62" s="21"/>
      <c r="I62" s="54"/>
    </row>
    <row r="63" ht="14.25" spans="1:9">
      <c r="A63" s="18">
        <v>57</v>
      </c>
      <c r="B63" s="19" t="s">
        <v>423</v>
      </c>
      <c r="C63" s="73" t="s">
        <v>475</v>
      </c>
      <c r="D63" s="74">
        <v>100</v>
      </c>
      <c r="E63" s="80"/>
      <c r="F63" s="19"/>
      <c r="G63" s="19"/>
      <c r="H63" s="21"/>
      <c r="I63" s="54"/>
    </row>
    <row r="64" ht="14.25" spans="1:9">
      <c r="A64" s="18">
        <v>58</v>
      </c>
      <c r="B64" s="19"/>
      <c r="C64" s="19"/>
      <c r="D64" s="26"/>
      <c r="E64" s="80"/>
      <c r="F64" s="19"/>
      <c r="G64" s="19"/>
      <c r="H64" s="21"/>
      <c r="I64" s="54"/>
    </row>
    <row r="65" ht="14.25" spans="1:9">
      <c r="A65" s="18"/>
      <c r="B65" s="19"/>
      <c r="C65" s="19"/>
      <c r="D65" s="26"/>
      <c r="E65" s="80"/>
      <c r="F65" s="19"/>
      <c r="G65" s="19"/>
      <c r="H65" s="21"/>
      <c r="I65" s="54"/>
    </row>
    <row r="66" ht="14.25" spans="1:9">
      <c r="A66" s="18"/>
      <c r="B66" s="19"/>
      <c r="C66" s="19"/>
      <c r="D66" s="26"/>
      <c r="E66" s="80"/>
      <c r="F66" s="19"/>
      <c r="G66" s="19"/>
      <c r="H66" s="21"/>
      <c r="I66" s="54"/>
    </row>
    <row r="67" ht="14.25" spans="1:9">
      <c r="A67" s="18"/>
      <c r="B67" s="19"/>
      <c r="C67" s="19"/>
      <c r="D67" s="26"/>
      <c r="E67" s="80"/>
      <c r="F67" s="19"/>
      <c r="G67" s="19"/>
      <c r="H67" s="21"/>
      <c r="I67" s="54"/>
    </row>
    <row r="68" ht="14.25" spans="1:9">
      <c r="A68" s="18"/>
      <c r="B68" s="19"/>
      <c r="C68" s="19"/>
      <c r="D68" s="26"/>
      <c r="E68" s="80"/>
      <c r="F68" s="19"/>
      <c r="G68" s="19"/>
      <c r="H68" s="21"/>
      <c r="I68" s="54"/>
    </row>
    <row r="69" ht="14.25" spans="1:9">
      <c r="A69" s="18"/>
      <c r="B69" s="19"/>
      <c r="C69" s="19"/>
      <c r="D69" s="26"/>
      <c r="E69" s="80"/>
      <c r="F69" s="19"/>
      <c r="G69" s="19"/>
      <c r="H69" s="21"/>
      <c r="I69" s="54"/>
    </row>
    <row r="70" ht="14.25" spans="1:9">
      <c r="A70" s="18"/>
      <c r="B70" s="19"/>
      <c r="C70" s="19"/>
      <c r="D70" s="26"/>
      <c r="E70" s="80"/>
      <c r="F70" s="19"/>
      <c r="G70" s="19"/>
      <c r="H70" s="21"/>
      <c r="I70" s="54"/>
    </row>
    <row r="71" ht="14.25" spans="1:9">
      <c r="A71" s="18"/>
      <c r="B71" s="83"/>
      <c r="C71" s="83"/>
      <c r="D71" s="26"/>
      <c r="E71" s="80"/>
      <c r="F71" s="19"/>
      <c r="G71" s="19"/>
      <c r="H71" s="21"/>
      <c r="I71" s="54"/>
    </row>
    <row r="72" ht="24.6" customHeight="1" spans="1:9">
      <c r="A72" s="37"/>
      <c r="B72" s="38"/>
      <c r="C72" s="84" t="s">
        <v>476</v>
      </c>
      <c r="D72" s="40">
        <f>SUM(D6:D71)</f>
        <v>7606</v>
      </c>
      <c r="E72" s="85"/>
      <c r="F72" s="41"/>
      <c r="G72" s="41"/>
      <c r="H72" s="42"/>
      <c r="I72" s="59"/>
    </row>
    <row r="73" ht="27" customHeight="1" spans="1:9">
      <c r="A73" s="37"/>
      <c r="B73" s="43" t="s">
        <v>477</v>
      </c>
      <c r="C73" s="44"/>
      <c r="D73" s="40">
        <f>H73</f>
        <v>2450</v>
      </c>
      <c r="E73" s="85"/>
      <c r="F73" s="41"/>
      <c r="G73" s="39" t="s">
        <v>478</v>
      </c>
      <c r="H73" s="45">
        <f>SUM(H6:H72)</f>
        <v>2450</v>
      </c>
      <c r="I73" s="59"/>
    </row>
    <row r="74" ht="25.8" customHeight="1" spans="1:9">
      <c r="A74" s="86" t="s">
        <v>479</v>
      </c>
      <c r="B74" s="87"/>
      <c r="C74" s="88"/>
      <c r="D74" s="49">
        <f>D72-D73</f>
        <v>5156</v>
      </c>
      <c r="E74" s="89"/>
      <c r="F74" s="51"/>
      <c r="G74" s="51"/>
      <c r="H74" s="52"/>
      <c r="I74" s="60"/>
    </row>
    <row r="75" ht="14.25" spans="1:9">
      <c r="A75" s="61"/>
      <c r="B75" s="62" t="s">
        <v>480</v>
      </c>
      <c r="C75" s="62"/>
      <c r="D75" s="62"/>
      <c r="E75" s="62"/>
      <c r="F75" s="62"/>
      <c r="G75" s="62"/>
      <c r="H75" s="62"/>
      <c r="I75" s="62"/>
    </row>
  </sheetData>
  <mergeCells count="8">
    <mergeCell ref="A3:B3"/>
    <mergeCell ref="C3:G3"/>
    <mergeCell ref="A4:D4"/>
    <mergeCell ref="E4:I4"/>
    <mergeCell ref="B6:C6"/>
    <mergeCell ref="B73:C73"/>
    <mergeCell ref="A74:C74"/>
    <mergeCell ref="A1:I2"/>
  </mergeCells>
  <conditionalFormatting sqref="C1:C73 C75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zoomScale="110" zoomScaleNormal="110" topLeftCell="A18" workbookViewId="0">
      <selection activeCell="G46" sqref="G46"/>
    </sheetView>
  </sheetViews>
  <sheetFormatPr defaultColWidth="10" defaultRowHeight="13.5"/>
  <cols>
    <col min="1" max="1" width="6.66666666666667" customWidth="1"/>
    <col min="2" max="2" width="13.3333333333333" customWidth="1"/>
    <col min="3" max="3" width="19.2166666666667" customWidth="1"/>
    <col min="4" max="4" width="18.4416666666667" customWidth="1"/>
    <col min="5" max="5" width="6.88333333333333" customWidth="1"/>
    <col min="6" max="6" width="12.8833333333333" style="3" customWidth="1"/>
    <col min="7" max="7" width="49.1083333333333" style="3" customWidth="1"/>
    <col min="8" max="8" width="17.775" customWidth="1"/>
    <col min="9" max="9" width="10.4416666666667" customWidth="1"/>
    <col min="10" max="10" width="4.88333333333333" customWidth="1"/>
  </cols>
  <sheetData>
    <row r="1" spans="1:9">
      <c r="A1" s="4" t="s">
        <v>411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36" customHeight="1" spans="1:9">
      <c r="A3" s="5" t="s">
        <v>1</v>
      </c>
      <c r="B3" s="5"/>
      <c r="C3" s="6" t="s">
        <v>481</v>
      </c>
      <c r="D3" s="6"/>
      <c r="E3" s="6"/>
      <c r="F3" s="6"/>
      <c r="G3" s="6"/>
      <c r="H3" s="7"/>
      <c r="I3" s="7"/>
    </row>
    <row r="4" ht="20.25" spans="1:9">
      <c r="A4" s="8" t="s">
        <v>413</v>
      </c>
      <c r="B4" s="9"/>
      <c r="C4" s="9"/>
      <c r="D4" s="10"/>
      <c r="E4" s="8" t="s">
        <v>414</v>
      </c>
      <c r="F4" s="9"/>
      <c r="G4" s="9"/>
      <c r="H4" s="9"/>
      <c r="I4" s="10"/>
    </row>
    <row r="5" s="2" customFormat="1" ht="20.1" customHeight="1" spans="1:9">
      <c r="A5" s="11" t="s">
        <v>3</v>
      </c>
      <c r="B5" s="12" t="s">
        <v>415</v>
      </c>
      <c r="C5" s="13" t="s">
        <v>416</v>
      </c>
      <c r="D5" s="14" t="s">
        <v>417</v>
      </c>
      <c r="E5" s="11" t="s">
        <v>3</v>
      </c>
      <c r="F5" s="15" t="s">
        <v>415</v>
      </c>
      <c r="G5" s="16" t="s">
        <v>418</v>
      </c>
      <c r="H5" s="17" t="s">
        <v>417</v>
      </c>
      <c r="I5" s="53" t="s">
        <v>419</v>
      </c>
    </row>
    <row r="6" ht="20.1" customHeight="1" spans="1:9">
      <c r="A6" s="18">
        <v>1</v>
      </c>
      <c r="B6" s="19" t="s">
        <v>482</v>
      </c>
      <c r="C6" s="19" t="s">
        <v>483</v>
      </c>
      <c r="D6" s="20">
        <v>100</v>
      </c>
      <c r="E6" s="18">
        <v>1</v>
      </c>
      <c r="F6" s="19" t="s">
        <v>484</v>
      </c>
      <c r="G6" s="19" t="s">
        <v>485</v>
      </c>
      <c r="H6" s="21">
        <v>200</v>
      </c>
      <c r="I6" s="54" t="s">
        <v>65</v>
      </c>
    </row>
    <row r="7" ht="20.1" customHeight="1" spans="1:9">
      <c r="A7" s="18">
        <v>2</v>
      </c>
      <c r="B7" s="19" t="s">
        <v>482</v>
      </c>
      <c r="C7" s="19" t="s">
        <v>456</v>
      </c>
      <c r="D7" s="20">
        <v>100</v>
      </c>
      <c r="E7" s="18">
        <v>2</v>
      </c>
      <c r="F7" s="19" t="s">
        <v>486</v>
      </c>
      <c r="G7" s="19" t="s">
        <v>487</v>
      </c>
      <c r="H7" s="21">
        <v>350</v>
      </c>
      <c r="I7" s="54" t="s">
        <v>488</v>
      </c>
    </row>
    <row r="8" ht="20.1" customHeight="1" spans="1:9">
      <c r="A8" s="18">
        <v>3</v>
      </c>
      <c r="B8" s="19" t="s">
        <v>482</v>
      </c>
      <c r="C8" s="19" t="s">
        <v>451</v>
      </c>
      <c r="D8" s="20">
        <v>100</v>
      </c>
      <c r="E8" s="18">
        <v>3</v>
      </c>
      <c r="F8" s="19" t="s">
        <v>489</v>
      </c>
      <c r="G8" s="19" t="s">
        <v>490</v>
      </c>
      <c r="H8" s="21">
        <v>350</v>
      </c>
      <c r="I8" s="54" t="s">
        <v>64</v>
      </c>
    </row>
    <row r="9" ht="20.1" customHeight="1" spans="1:9">
      <c r="A9" s="18">
        <v>4</v>
      </c>
      <c r="B9" s="19" t="s">
        <v>482</v>
      </c>
      <c r="C9" s="19" t="s">
        <v>447</v>
      </c>
      <c r="D9" s="20">
        <v>100</v>
      </c>
      <c r="E9" s="18">
        <v>4</v>
      </c>
      <c r="F9" s="19" t="s">
        <v>347</v>
      </c>
      <c r="G9" s="19" t="s">
        <v>491</v>
      </c>
      <c r="H9" s="21">
        <v>350</v>
      </c>
      <c r="I9" s="54" t="s">
        <v>445</v>
      </c>
    </row>
    <row r="10" ht="20.1" customHeight="1" spans="1:9">
      <c r="A10" s="18">
        <v>5</v>
      </c>
      <c r="B10" s="19" t="s">
        <v>482</v>
      </c>
      <c r="C10" s="19" t="s">
        <v>118</v>
      </c>
      <c r="D10" s="20">
        <v>100</v>
      </c>
      <c r="E10" s="18">
        <v>5</v>
      </c>
      <c r="F10" s="19" t="s">
        <v>492</v>
      </c>
      <c r="G10" s="19" t="s">
        <v>493</v>
      </c>
      <c r="H10" s="21">
        <v>200</v>
      </c>
      <c r="I10" s="54" t="s">
        <v>442</v>
      </c>
    </row>
    <row r="11" ht="20.1" customHeight="1" spans="1:9">
      <c r="A11" s="18">
        <v>6</v>
      </c>
      <c r="B11" s="19" t="s">
        <v>482</v>
      </c>
      <c r="C11" s="19" t="s">
        <v>29</v>
      </c>
      <c r="D11" s="20">
        <v>100</v>
      </c>
      <c r="E11" s="18">
        <v>6</v>
      </c>
      <c r="F11" s="19" t="s">
        <v>494</v>
      </c>
      <c r="G11" s="19" t="s">
        <v>495</v>
      </c>
      <c r="H11" s="21">
        <v>350</v>
      </c>
      <c r="I11" s="54" t="s">
        <v>496</v>
      </c>
    </row>
    <row r="12" ht="20.1" customHeight="1" spans="1:9">
      <c r="A12" s="18">
        <v>7</v>
      </c>
      <c r="B12" s="19" t="s">
        <v>482</v>
      </c>
      <c r="C12" s="19" t="s">
        <v>448</v>
      </c>
      <c r="D12" s="20">
        <v>100</v>
      </c>
      <c r="E12" s="18">
        <v>7</v>
      </c>
      <c r="F12" s="19" t="s">
        <v>497</v>
      </c>
      <c r="G12" s="19" t="s">
        <v>498</v>
      </c>
      <c r="H12" s="21">
        <v>350</v>
      </c>
      <c r="I12" s="54" t="s">
        <v>449</v>
      </c>
    </row>
    <row r="13" ht="20.1" customHeight="1" spans="1:9">
      <c r="A13" s="18">
        <v>8</v>
      </c>
      <c r="B13" s="19" t="s">
        <v>482</v>
      </c>
      <c r="C13" s="19" t="s">
        <v>15</v>
      </c>
      <c r="D13" s="20">
        <v>100</v>
      </c>
      <c r="E13" s="18">
        <v>8</v>
      </c>
      <c r="F13" s="22" t="s">
        <v>499</v>
      </c>
      <c r="G13" s="23" t="s">
        <v>500</v>
      </c>
      <c r="H13" s="24">
        <v>276</v>
      </c>
      <c r="I13" s="55" t="s">
        <v>66</v>
      </c>
    </row>
    <row r="14" ht="20.1" customHeight="1" spans="1:9">
      <c r="A14" s="18">
        <v>9</v>
      </c>
      <c r="B14" s="19" t="s">
        <v>482</v>
      </c>
      <c r="C14" s="19" t="s">
        <v>442</v>
      </c>
      <c r="D14" s="20">
        <v>100</v>
      </c>
      <c r="E14" s="18">
        <v>9</v>
      </c>
      <c r="F14" s="19" t="s">
        <v>501</v>
      </c>
      <c r="G14" s="19" t="s">
        <v>502</v>
      </c>
      <c r="H14" s="21">
        <v>350</v>
      </c>
      <c r="I14" s="54" t="s">
        <v>471</v>
      </c>
    </row>
    <row r="15" ht="20.1" customHeight="1" spans="1:9">
      <c r="A15" s="18">
        <v>10</v>
      </c>
      <c r="B15" s="19" t="s">
        <v>482</v>
      </c>
      <c r="C15" s="19" t="s">
        <v>76</v>
      </c>
      <c r="D15" s="20">
        <v>100</v>
      </c>
      <c r="E15" s="18">
        <v>10</v>
      </c>
      <c r="F15" s="19" t="s">
        <v>503</v>
      </c>
      <c r="G15" s="19" t="s">
        <v>504</v>
      </c>
      <c r="H15" s="21">
        <v>350</v>
      </c>
      <c r="I15" s="54" t="s">
        <v>75</v>
      </c>
    </row>
    <row r="16" ht="20.1" customHeight="1" spans="1:9">
      <c r="A16" s="18">
        <v>11</v>
      </c>
      <c r="B16" s="19" t="s">
        <v>482</v>
      </c>
      <c r="C16" s="19" t="s">
        <v>43</v>
      </c>
      <c r="D16" s="20">
        <v>100</v>
      </c>
      <c r="E16" s="18">
        <v>11</v>
      </c>
      <c r="F16" s="19" t="s">
        <v>505</v>
      </c>
      <c r="G16" s="19" t="s">
        <v>506</v>
      </c>
      <c r="H16" s="21">
        <v>350</v>
      </c>
      <c r="I16" s="54" t="s">
        <v>427</v>
      </c>
    </row>
    <row r="17" ht="20.1" customHeight="1" spans="1:9">
      <c r="A17" s="18">
        <v>12</v>
      </c>
      <c r="B17" s="19" t="s">
        <v>482</v>
      </c>
      <c r="C17" s="19" t="s">
        <v>33</v>
      </c>
      <c r="D17" s="20">
        <v>100</v>
      </c>
      <c r="E17" s="18">
        <v>12</v>
      </c>
      <c r="F17" s="19" t="s">
        <v>507</v>
      </c>
      <c r="G17" s="19" t="s">
        <v>508</v>
      </c>
      <c r="H17" s="21">
        <v>300</v>
      </c>
      <c r="I17" s="54" t="s">
        <v>437</v>
      </c>
    </row>
    <row r="18" ht="20.1" customHeight="1" spans="1:9">
      <c r="A18" s="18">
        <v>13</v>
      </c>
      <c r="B18" s="19" t="s">
        <v>482</v>
      </c>
      <c r="C18" s="19" t="s">
        <v>471</v>
      </c>
      <c r="D18" s="20">
        <v>100</v>
      </c>
      <c r="E18" s="18">
        <v>13</v>
      </c>
      <c r="F18" s="19" t="s">
        <v>509</v>
      </c>
      <c r="G18" s="19" t="s">
        <v>510</v>
      </c>
      <c r="H18" s="21">
        <v>350</v>
      </c>
      <c r="I18" s="54" t="s">
        <v>511</v>
      </c>
    </row>
    <row r="19" ht="20.1" customHeight="1" spans="1:9">
      <c r="A19" s="18">
        <v>14</v>
      </c>
      <c r="B19" s="19" t="s">
        <v>482</v>
      </c>
      <c r="C19" s="19" t="s">
        <v>472</v>
      </c>
      <c r="D19" s="20">
        <v>100</v>
      </c>
      <c r="E19" s="18">
        <v>14</v>
      </c>
      <c r="F19" s="19" t="s">
        <v>512</v>
      </c>
      <c r="G19" s="19" t="s">
        <v>513</v>
      </c>
      <c r="H19" s="21">
        <v>350</v>
      </c>
      <c r="I19" s="54" t="s">
        <v>451</v>
      </c>
    </row>
    <row r="20" ht="20.1" customHeight="1" spans="1:9">
      <c r="A20" s="18">
        <v>15</v>
      </c>
      <c r="B20" s="19" t="s">
        <v>482</v>
      </c>
      <c r="C20" s="19" t="s">
        <v>22</v>
      </c>
      <c r="D20" s="20">
        <v>100</v>
      </c>
      <c r="E20" s="18">
        <v>15</v>
      </c>
      <c r="F20" s="19" t="s">
        <v>514</v>
      </c>
      <c r="G20" s="19" t="s">
        <v>515</v>
      </c>
      <c r="H20" s="21">
        <v>350</v>
      </c>
      <c r="I20" s="54" t="s">
        <v>516</v>
      </c>
    </row>
    <row r="21" ht="20.1" customHeight="1" spans="1:9">
      <c r="A21" s="18">
        <v>16</v>
      </c>
      <c r="B21" s="19" t="s">
        <v>482</v>
      </c>
      <c r="C21" s="19" t="s">
        <v>511</v>
      </c>
      <c r="D21" s="20">
        <v>100</v>
      </c>
      <c r="E21" s="18">
        <v>16</v>
      </c>
      <c r="F21" s="19" t="s">
        <v>517</v>
      </c>
      <c r="G21" s="19" t="s">
        <v>518</v>
      </c>
      <c r="H21" s="21">
        <v>350</v>
      </c>
      <c r="I21" s="54" t="s">
        <v>519</v>
      </c>
    </row>
    <row r="22" ht="20.1" customHeight="1" spans="1:9">
      <c r="A22" s="18">
        <v>17</v>
      </c>
      <c r="B22" s="19" t="s">
        <v>482</v>
      </c>
      <c r="C22" s="19" t="s">
        <v>61</v>
      </c>
      <c r="D22" s="20">
        <v>100</v>
      </c>
      <c r="E22" s="18">
        <v>17</v>
      </c>
      <c r="F22" s="19" t="s">
        <v>520</v>
      </c>
      <c r="G22" s="19" t="s">
        <v>521</v>
      </c>
      <c r="H22" s="21">
        <v>350</v>
      </c>
      <c r="I22" s="54" t="s">
        <v>15</v>
      </c>
    </row>
    <row r="23" ht="20.1" customHeight="1" spans="1:9">
      <c r="A23" s="18">
        <v>18</v>
      </c>
      <c r="B23" s="19" t="s">
        <v>482</v>
      </c>
      <c r="C23" s="19" t="s">
        <v>439</v>
      </c>
      <c r="D23" s="20">
        <v>100</v>
      </c>
      <c r="E23" s="18">
        <v>18</v>
      </c>
      <c r="F23" s="19" t="s">
        <v>522</v>
      </c>
      <c r="G23" s="19" t="s">
        <v>523</v>
      </c>
      <c r="H23" s="21">
        <v>350</v>
      </c>
      <c r="I23" s="54" t="s">
        <v>61</v>
      </c>
    </row>
    <row r="24" ht="20.1" customHeight="1" spans="1:9">
      <c r="A24" s="18">
        <v>19</v>
      </c>
      <c r="B24" s="19" t="s">
        <v>482</v>
      </c>
      <c r="C24" s="19" t="s">
        <v>459</v>
      </c>
      <c r="D24" s="20">
        <v>100</v>
      </c>
      <c r="E24" s="18">
        <v>19</v>
      </c>
      <c r="F24" s="19" t="s">
        <v>524</v>
      </c>
      <c r="G24" s="19" t="s">
        <v>525</v>
      </c>
      <c r="H24" s="21">
        <v>350</v>
      </c>
      <c r="I24" s="54" t="s">
        <v>31</v>
      </c>
    </row>
    <row r="25" ht="20.1" customHeight="1" spans="1:9">
      <c r="A25" s="18">
        <v>20</v>
      </c>
      <c r="B25" s="19" t="s">
        <v>482</v>
      </c>
      <c r="C25" s="19" t="s">
        <v>446</v>
      </c>
      <c r="D25" s="20">
        <v>100</v>
      </c>
      <c r="E25" s="18">
        <v>20</v>
      </c>
      <c r="F25" s="19" t="s">
        <v>526</v>
      </c>
      <c r="G25" s="19" t="s">
        <v>527</v>
      </c>
      <c r="H25" s="21">
        <v>350</v>
      </c>
      <c r="I25" s="54" t="s">
        <v>434</v>
      </c>
    </row>
    <row r="26" ht="20.1" customHeight="1" spans="1:9">
      <c r="A26" s="18">
        <v>21</v>
      </c>
      <c r="B26" s="19" t="s">
        <v>482</v>
      </c>
      <c r="C26" s="19" t="s">
        <v>434</v>
      </c>
      <c r="D26" s="20">
        <v>100</v>
      </c>
      <c r="E26" s="18">
        <v>21</v>
      </c>
      <c r="F26" s="19" t="s">
        <v>528</v>
      </c>
      <c r="G26" s="19" t="s">
        <v>529</v>
      </c>
      <c r="H26" s="21">
        <v>350</v>
      </c>
      <c r="I26" s="54" t="s">
        <v>471</v>
      </c>
    </row>
    <row r="27" ht="20.1" customHeight="1" spans="1:9">
      <c r="A27" s="18">
        <v>22</v>
      </c>
      <c r="B27" s="19" t="s">
        <v>482</v>
      </c>
      <c r="C27" s="19" t="s">
        <v>530</v>
      </c>
      <c r="D27" s="20">
        <v>100</v>
      </c>
      <c r="E27" s="18">
        <v>22</v>
      </c>
      <c r="F27" s="19" t="s">
        <v>272</v>
      </c>
      <c r="G27" s="25" t="s">
        <v>531</v>
      </c>
      <c r="H27" s="21">
        <v>440</v>
      </c>
      <c r="I27" s="54" t="s">
        <v>439</v>
      </c>
    </row>
    <row r="28" ht="20.1" customHeight="1" spans="1:9">
      <c r="A28" s="18">
        <v>23</v>
      </c>
      <c r="B28" s="19" t="s">
        <v>482</v>
      </c>
      <c r="C28" s="19" t="s">
        <v>52</v>
      </c>
      <c r="D28" s="20">
        <v>100</v>
      </c>
      <c r="E28" s="18">
        <v>23</v>
      </c>
      <c r="F28" s="19" t="s">
        <v>532</v>
      </c>
      <c r="G28" s="19" t="s">
        <v>533</v>
      </c>
      <c r="H28" s="21">
        <v>350</v>
      </c>
      <c r="I28" s="54" t="s">
        <v>451</v>
      </c>
    </row>
    <row r="29" ht="20.1" customHeight="1" spans="1:9">
      <c r="A29" s="18">
        <v>24</v>
      </c>
      <c r="B29" s="19" t="s">
        <v>482</v>
      </c>
      <c r="C29" s="19" t="s">
        <v>437</v>
      </c>
      <c r="D29" s="20">
        <v>100</v>
      </c>
      <c r="E29" s="18">
        <v>24</v>
      </c>
      <c r="F29" s="19" t="s">
        <v>274</v>
      </c>
      <c r="G29" s="19" t="s">
        <v>534</v>
      </c>
      <c r="H29" s="21">
        <v>350</v>
      </c>
      <c r="I29" s="54" t="s">
        <v>468</v>
      </c>
    </row>
    <row r="30" ht="20.1" customHeight="1" spans="1:9">
      <c r="A30" s="18">
        <v>25</v>
      </c>
      <c r="B30" s="19" t="s">
        <v>482</v>
      </c>
      <c r="C30" s="19" t="s">
        <v>535</v>
      </c>
      <c r="D30" s="20">
        <v>100</v>
      </c>
      <c r="E30" s="18">
        <v>25</v>
      </c>
      <c r="F30" s="19" t="s">
        <v>536</v>
      </c>
      <c r="G30" s="19" t="s">
        <v>537</v>
      </c>
      <c r="H30" s="21">
        <v>350</v>
      </c>
      <c r="I30" s="54" t="s">
        <v>52</v>
      </c>
    </row>
    <row r="31" ht="20.1" customHeight="1" spans="1:9">
      <c r="A31" s="18">
        <v>26</v>
      </c>
      <c r="B31" s="19" t="s">
        <v>482</v>
      </c>
      <c r="C31" s="19" t="s">
        <v>66</v>
      </c>
      <c r="D31" s="20">
        <v>100</v>
      </c>
      <c r="E31" s="18">
        <v>26</v>
      </c>
      <c r="F31" s="19" t="s">
        <v>306</v>
      </c>
      <c r="G31" s="19" t="s">
        <v>538</v>
      </c>
      <c r="H31" s="21">
        <v>350</v>
      </c>
      <c r="I31" s="54" t="s">
        <v>539</v>
      </c>
    </row>
    <row r="32" ht="20.1" customHeight="1" spans="1:9">
      <c r="A32" s="18">
        <v>27</v>
      </c>
      <c r="B32" s="19" t="s">
        <v>482</v>
      </c>
      <c r="C32" s="19" t="s">
        <v>540</v>
      </c>
      <c r="D32" s="20">
        <v>100</v>
      </c>
      <c r="E32" s="18">
        <v>27</v>
      </c>
      <c r="F32" s="19" t="s">
        <v>541</v>
      </c>
      <c r="G32" s="19" t="s">
        <v>542</v>
      </c>
      <c r="H32" s="21">
        <v>350</v>
      </c>
      <c r="I32" s="54" t="s">
        <v>445</v>
      </c>
    </row>
    <row r="33" ht="20.1" customHeight="1" spans="1:9">
      <c r="A33" s="18">
        <v>28</v>
      </c>
      <c r="B33" s="19" t="s">
        <v>482</v>
      </c>
      <c r="C33" s="19" t="s">
        <v>463</v>
      </c>
      <c r="D33" s="20">
        <v>100</v>
      </c>
      <c r="E33" s="18">
        <v>28</v>
      </c>
      <c r="F33" s="19" t="s">
        <v>543</v>
      </c>
      <c r="G33" s="19" t="s">
        <v>544</v>
      </c>
      <c r="H33" s="21">
        <v>350</v>
      </c>
      <c r="I33" s="54" t="s">
        <v>439</v>
      </c>
    </row>
    <row r="34" ht="20.1" customHeight="1" spans="1:9">
      <c r="A34" s="18">
        <v>29</v>
      </c>
      <c r="B34" s="19" t="s">
        <v>482</v>
      </c>
      <c r="C34" s="19" t="s">
        <v>545</v>
      </c>
      <c r="D34" s="20">
        <v>100</v>
      </c>
      <c r="E34" s="18">
        <v>29</v>
      </c>
      <c r="F34" s="19" t="s">
        <v>313</v>
      </c>
      <c r="G34" s="19" t="s">
        <v>546</v>
      </c>
      <c r="H34" s="21">
        <v>350</v>
      </c>
      <c r="I34" s="54" t="s">
        <v>454</v>
      </c>
    </row>
    <row r="35" ht="20.1" customHeight="1" spans="1:9">
      <c r="A35" s="18">
        <v>30</v>
      </c>
      <c r="B35" s="19" t="s">
        <v>482</v>
      </c>
      <c r="C35" s="19" t="s">
        <v>453</v>
      </c>
      <c r="D35" s="20">
        <v>100</v>
      </c>
      <c r="E35" s="18">
        <v>30</v>
      </c>
      <c r="F35" s="19" t="s">
        <v>547</v>
      </c>
      <c r="G35" s="19" t="s">
        <v>548</v>
      </c>
      <c r="H35" s="21">
        <v>350</v>
      </c>
      <c r="I35" s="54" t="s">
        <v>483</v>
      </c>
    </row>
    <row r="36" ht="20.1" customHeight="1" spans="1:9">
      <c r="A36" s="18">
        <v>31</v>
      </c>
      <c r="B36" s="19" t="s">
        <v>482</v>
      </c>
      <c r="C36" s="19" t="s">
        <v>458</v>
      </c>
      <c r="D36" s="20">
        <v>100</v>
      </c>
      <c r="E36" s="18">
        <v>31</v>
      </c>
      <c r="F36" s="19" t="s">
        <v>103</v>
      </c>
      <c r="G36" s="19" t="s">
        <v>549</v>
      </c>
      <c r="H36" s="21">
        <v>350</v>
      </c>
      <c r="I36" s="54" t="s">
        <v>483</v>
      </c>
    </row>
    <row r="37" ht="20.1" customHeight="1" spans="1:9">
      <c r="A37" s="18">
        <v>32</v>
      </c>
      <c r="B37" s="19" t="s">
        <v>482</v>
      </c>
      <c r="C37" s="19" t="s">
        <v>94</v>
      </c>
      <c r="D37" s="20">
        <v>100</v>
      </c>
      <c r="E37" s="18">
        <v>32</v>
      </c>
      <c r="F37" s="19" t="s">
        <v>105</v>
      </c>
      <c r="G37" s="19" t="s">
        <v>550</v>
      </c>
      <c r="H37" s="21">
        <v>350</v>
      </c>
      <c r="I37" s="54" t="s">
        <v>22</v>
      </c>
    </row>
    <row r="38" ht="20.1" customHeight="1" spans="1:9">
      <c r="A38" s="18">
        <v>33</v>
      </c>
      <c r="B38" s="19" t="s">
        <v>482</v>
      </c>
      <c r="C38" s="19" t="s">
        <v>470</v>
      </c>
      <c r="D38" s="20">
        <v>100</v>
      </c>
      <c r="E38" s="18">
        <v>33</v>
      </c>
      <c r="F38" s="19" t="s">
        <v>551</v>
      </c>
      <c r="G38" s="19" t="s">
        <v>552</v>
      </c>
      <c r="H38" s="21">
        <v>350</v>
      </c>
      <c r="I38" s="54" t="s">
        <v>446</v>
      </c>
    </row>
    <row r="39" ht="20.1" customHeight="1" spans="1:9">
      <c r="A39" s="18">
        <v>34</v>
      </c>
      <c r="B39" s="19" t="s">
        <v>482</v>
      </c>
      <c r="C39" s="19" t="s">
        <v>553</v>
      </c>
      <c r="D39" s="20">
        <v>100</v>
      </c>
      <c r="E39" s="18">
        <v>34</v>
      </c>
      <c r="F39" s="19"/>
      <c r="G39" s="19"/>
      <c r="H39" s="21"/>
      <c r="I39" s="54"/>
    </row>
    <row r="40" ht="20.1" customHeight="1" spans="1:9">
      <c r="A40" s="18">
        <v>35</v>
      </c>
      <c r="B40" s="19" t="s">
        <v>482</v>
      </c>
      <c r="C40" s="19" t="s">
        <v>455</v>
      </c>
      <c r="D40" s="20">
        <v>100</v>
      </c>
      <c r="E40" s="18">
        <v>35</v>
      </c>
      <c r="F40" s="19"/>
      <c r="G40" s="19"/>
      <c r="H40" s="21"/>
      <c r="I40" s="54"/>
    </row>
    <row r="41" ht="20.1" customHeight="1" spans="1:9">
      <c r="A41" s="18">
        <v>36</v>
      </c>
      <c r="B41" s="19" t="s">
        <v>482</v>
      </c>
      <c r="C41" s="19" t="s">
        <v>466</v>
      </c>
      <c r="D41" s="20">
        <v>100</v>
      </c>
      <c r="E41" s="18">
        <v>36</v>
      </c>
      <c r="F41" s="19"/>
      <c r="G41" s="19"/>
      <c r="H41" s="21"/>
      <c r="I41" s="54"/>
    </row>
    <row r="42" ht="20.1" customHeight="1" spans="1:9">
      <c r="A42" s="18">
        <v>37</v>
      </c>
      <c r="B42" s="19" t="s">
        <v>482</v>
      </c>
      <c r="C42" s="19" t="s">
        <v>24</v>
      </c>
      <c r="D42" s="20">
        <v>100</v>
      </c>
      <c r="E42" s="18">
        <v>37</v>
      </c>
      <c r="F42" s="19"/>
      <c r="G42" s="19"/>
      <c r="H42" s="21"/>
      <c r="I42" s="54"/>
    </row>
    <row r="43" ht="20.1" customHeight="1" spans="1:9">
      <c r="A43" s="18">
        <v>38</v>
      </c>
      <c r="B43" s="19" t="s">
        <v>482</v>
      </c>
      <c r="C43" s="19" t="s">
        <v>496</v>
      </c>
      <c r="D43" s="26">
        <v>100</v>
      </c>
      <c r="E43" s="18">
        <v>38</v>
      </c>
      <c r="F43" s="19"/>
      <c r="G43" s="19"/>
      <c r="H43" s="21"/>
      <c r="I43" s="54"/>
    </row>
    <row r="44" ht="20.1" customHeight="1" spans="1:9">
      <c r="A44" s="18">
        <v>39</v>
      </c>
      <c r="B44" s="19" t="s">
        <v>554</v>
      </c>
      <c r="C44" s="19" t="s">
        <v>53</v>
      </c>
      <c r="D44" s="26">
        <v>100</v>
      </c>
      <c r="E44" s="18">
        <v>39</v>
      </c>
      <c r="F44" s="19"/>
      <c r="G44" s="19"/>
      <c r="H44" s="21"/>
      <c r="I44" s="54"/>
    </row>
    <row r="45" ht="20.1" customHeight="1" spans="1:9">
      <c r="A45" s="18">
        <v>40</v>
      </c>
      <c r="B45" s="19" t="s">
        <v>554</v>
      </c>
      <c r="C45" s="19" t="s">
        <v>449</v>
      </c>
      <c r="D45" s="26">
        <v>100</v>
      </c>
      <c r="E45" s="18">
        <v>40</v>
      </c>
      <c r="F45" s="19"/>
      <c r="G45" s="19"/>
      <c r="H45" s="21"/>
      <c r="I45" s="54"/>
    </row>
    <row r="46" ht="20.1" customHeight="1" spans="1:9">
      <c r="A46" s="18">
        <v>41</v>
      </c>
      <c r="B46" s="19" t="s">
        <v>554</v>
      </c>
      <c r="C46" s="19" t="s">
        <v>450</v>
      </c>
      <c r="D46" s="26">
        <v>100</v>
      </c>
      <c r="E46" s="18">
        <v>41</v>
      </c>
      <c r="F46" s="19"/>
      <c r="G46" s="19"/>
      <c r="H46" s="21"/>
      <c r="I46" s="54"/>
    </row>
    <row r="47" ht="20.1" customHeight="1" spans="1:9">
      <c r="A47" s="18">
        <v>42</v>
      </c>
      <c r="B47" s="19" t="s">
        <v>554</v>
      </c>
      <c r="C47" s="19" t="s">
        <v>555</v>
      </c>
      <c r="D47" s="26">
        <v>100</v>
      </c>
      <c r="E47" s="18">
        <v>42</v>
      </c>
      <c r="F47" s="19"/>
      <c r="G47" s="19"/>
      <c r="H47" s="21"/>
      <c r="I47" s="54"/>
    </row>
    <row r="48" ht="20.1" customHeight="1" spans="1:9">
      <c r="A48" s="18">
        <v>43</v>
      </c>
      <c r="B48" s="19" t="s">
        <v>556</v>
      </c>
      <c r="C48" s="19" t="s">
        <v>27</v>
      </c>
      <c r="D48" s="26">
        <v>100</v>
      </c>
      <c r="E48" s="18">
        <v>43</v>
      </c>
      <c r="F48" s="19"/>
      <c r="G48" s="19"/>
      <c r="H48" s="21"/>
      <c r="I48" s="54"/>
    </row>
    <row r="49" ht="20.1" customHeight="1" spans="1:9">
      <c r="A49" s="18">
        <v>44</v>
      </c>
      <c r="B49" s="19" t="s">
        <v>557</v>
      </c>
      <c r="C49" s="19" t="s">
        <v>65</v>
      </c>
      <c r="D49" s="26">
        <v>100</v>
      </c>
      <c r="E49" s="18">
        <v>44</v>
      </c>
      <c r="F49" s="19"/>
      <c r="G49" s="19"/>
      <c r="H49" s="21"/>
      <c r="I49" s="54"/>
    </row>
    <row r="50" ht="35.25" customHeight="1" spans="1:9">
      <c r="A50" s="18">
        <v>45</v>
      </c>
      <c r="B50" s="19" t="s">
        <v>558</v>
      </c>
      <c r="C50" s="27" t="s">
        <v>559</v>
      </c>
      <c r="D50" s="26">
        <v>7084</v>
      </c>
      <c r="E50" s="28"/>
      <c r="F50" s="29"/>
      <c r="G50" s="30"/>
      <c r="H50" s="31"/>
      <c r="I50" s="56"/>
    </row>
    <row r="51" ht="20.1" customHeight="1" spans="1:9">
      <c r="A51" s="18">
        <v>46</v>
      </c>
      <c r="B51" s="19" t="s">
        <v>306</v>
      </c>
      <c r="C51" s="19" t="s">
        <v>560</v>
      </c>
      <c r="D51" s="26">
        <v>38</v>
      </c>
      <c r="E51" s="32"/>
      <c r="F51" s="33"/>
      <c r="G51" s="33"/>
      <c r="H51" s="34"/>
      <c r="I51" s="57"/>
    </row>
    <row r="52" ht="20.1" customHeight="1" spans="1:9">
      <c r="A52" s="18">
        <v>47</v>
      </c>
      <c r="B52" s="19"/>
      <c r="C52" s="19"/>
      <c r="D52" s="26"/>
      <c r="E52" s="32"/>
      <c r="F52" s="35"/>
      <c r="G52" s="35"/>
      <c r="H52" s="36"/>
      <c r="I52" s="58"/>
    </row>
    <row r="53" ht="20.1" customHeight="1" spans="1:9">
      <c r="A53" s="18">
        <v>48</v>
      </c>
      <c r="B53" s="19"/>
      <c r="C53" s="19"/>
      <c r="D53" s="26"/>
      <c r="E53" s="32"/>
      <c r="F53" s="35"/>
      <c r="G53" s="35"/>
      <c r="H53" s="36"/>
      <c r="I53" s="58"/>
    </row>
    <row r="54" ht="20.1" customHeight="1" spans="1:9">
      <c r="A54" s="18">
        <v>49</v>
      </c>
      <c r="B54" s="19"/>
      <c r="C54" s="19"/>
      <c r="D54" s="26"/>
      <c r="E54" s="32"/>
      <c r="F54" s="35"/>
      <c r="G54" s="35"/>
      <c r="H54" s="36"/>
      <c r="I54" s="58"/>
    </row>
    <row r="55" ht="20.1" customHeight="1" spans="1:9">
      <c r="A55" s="18">
        <v>50</v>
      </c>
      <c r="B55" s="19"/>
      <c r="C55" s="19"/>
      <c r="D55" s="26"/>
      <c r="E55" s="32"/>
      <c r="F55" s="35"/>
      <c r="G55" s="35"/>
      <c r="H55" s="36"/>
      <c r="I55" s="58"/>
    </row>
    <row r="56" ht="20.1" customHeight="1" spans="1:9">
      <c r="A56" s="18">
        <v>51</v>
      </c>
      <c r="B56" s="19"/>
      <c r="C56" s="19"/>
      <c r="D56" s="26"/>
      <c r="E56" s="32"/>
      <c r="F56" s="35"/>
      <c r="G56" s="35"/>
      <c r="H56" s="36"/>
      <c r="I56" s="58"/>
    </row>
    <row r="57" ht="20.1" customHeight="1" spans="1:9">
      <c r="A57" s="18">
        <v>52</v>
      </c>
      <c r="B57" s="19"/>
      <c r="C57" s="19"/>
      <c r="D57" s="26"/>
      <c r="E57" s="18"/>
      <c r="F57" s="19"/>
      <c r="G57" s="19"/>
      <c r="H57" s="21"/>
      <c r="I57" s="54"/>
    </row>
    <row r="58" ht="20.1" customHeight="1" spans="1:9">
      <c r="A58" s="18"/>
      <c r="B58" s="19"/>
      <c r="C58" s="19"/>
      <c r="D58" s="26"/>
      <c r="E58" s="18"/>
      <c r="F58" s="19"/>
      <c r="G58" s="19"/>
      <c r="H58" s="21"/>
      <c r="I58" s="54"/>
    </row>
    <row r="59" ht="20.1" customHeight="1" spans="1:9">
      <c r="A59" s="18"/>
      <c r="B59" s="19"/>
      <c r="C59" s="19"/>
      <c r="D59" s="26"/>
      <c r="E59" s="18"/>
      <c r="F59" s="19"/>
      <c r="G59" s="19"/>
      <c r="H59" s="21"/>
      <c r="I59" s="54"/>
    </row>
    <row r="60" ht="20.1" customHeight="1" spans="1:9">
      <c r="A60" s="18"/>
      <c r="B60" s="19"/>
      <c r="C60" s="19"/>
      <c r="D60" s="26"/>
      <c r="E60" s="18"/>
      <c r="F60" s="19"/>
      <c r="G60" s="19"/>
      <c r="H60" s="21"/>
      <c r="I60" s="54"/>
    </row>
    <row r="61" ht="20.1" customHeight="1" spans="1:9">
      <c r="A61" s="18"/>
      <c r="B61" s="19"/>
      <c r="C61" s="19"/>
      <c r="D61" s="26"/>
      <c r="E61" s="18"/>
      <c r="F61" s="19"/>
      <c r="G61" s="19"/>
      <c r="H61" s="21"/>
      <c r="I61" s="54"/>
    </row>
    <row r="62" ht="20.1" customHeight="1" spans="1:9">
      <c r="A62" s="37"/>
      <c r="B62" s="38"/>
      <c r="C62" s="39" t="s">
        <v>476</v>
      </c>
      <c r="D62" s="40">
        <f>SUM(D6:D61)</f>
        <v>11522</v>
      </c>
      <c r="E62" s="37"/>
      <c r="F62" s="41"/>
      <c r="G62" s="41"/>
      <c r="H62" s="42"/>
      <c r="I62" s="59"/>
    </row>
    <row r="63" ht="24" customHeight="1" spans="1:9">
      <c r="A63" s="37"/>
      <c r="B63" s="43" t="s">
        <v>477</v>
      </c>
      <c r="C63" s="44"/>
      <c r="D63" s="40">
        <f>H63</f>
        <v>11216</v>
      </c>
      <c r="E63" s="37"/>
      <c r="F63" s="41"/>
      <c r="G63" s="39" t="s">
        <v>478</v>
      </c>
      <c r="H63" s="45">
        <f>SUM(H6:H62)</f>
        <v>11216</v>
      </c>
      <c r="I63" s="59"/>
    </row>
    <row r="64" ht="41.25" customHeight="1" spans="1:9">
      <c r="A64" s="46" t="s">
        <v>479</v>
      </c>
      <c r="B64" s="47"/>
      <c r="C64" s="48"/>
      <c r="D64" s="49">
        <f>D62-D63</f>
        <v>306</v>
      </c>
      <c r="E64" s="50"/>
      <c r="F64" s="51"/>
      <c r="G64" s="51"/>
      <c r="H64" s="52"/>
      <c r="I64" s="60"/>
    </row>
    <row r="65" ht="27.75" customHeight="1" spans="1:9">
      <c r="A65" s="61"/>
      <c r="B65" s="62" t="s">
        <v>480</v>
      </c>
      <c r="C65" s="62"/>
      <c r="D65" s="62"/>
      <c r="E65" s="62"/>
      <c r="F65" s="62"/>
      <c r="G65" s="62"/>
      <c r="H65" s="62"/>
      <c r="I65" s="62"/>
    </row>
    <row r="68" spans="7:7">
      <c r="G68" s="63"/>
    </row>
  </sheetData>
  <mergeCells count="8">
    <mergeCell ref="A3:B3"/>
    <mergeCell ref="C3:G3"/>
    <mergeCell ref="A4:D4"/>
    <mergeCell ref="E4:I4"/>
    <mergeCell ref="B63:C63"/>
    <mergeCell ref="A64:C64"/>
    <mergeCell ref="B65:I65"/>
    <mergeCell ref="A1:I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workbookViewId="0">
      <selection activeCell="B4" sqref="B4:C62"/>
    </sheetView>
  </sheetViews>
  <sheetFormatPr defaultColWidth="9" defaultRowHeight="13.5" outlineLevelCol="2"/>
  <cols>
    <col min="1" max="1" width="67.3333333333333" customWidth="1"/>
    <col min="2" max="2" width="26.5583333333333" customWidth="1"/>
  </cols>
  <sheetData>
    <row r="1" spans="1:1">
      <c r="A1" t="s">
        <v>561</v>
      </c>
    </row>
    <row r="2" spans="1:1">
      <c r="A2" t="s">
        <v>562</v>
      </c>
    </row>
    <row r="4" spans="1:3">
      <c r="A4" s="1" t="s">
        <v>563</v>
      </c>
      <c r="B4" t="s">
        <v>53</v>
      </c>
      <c r="C4">
        <v>300</v>
      </c>
    </row>
    <row r="5" spans="1:3">
      <c r="A5" t="s">
        <v>564</v>
      </c>
      <c r="B5" t="s">
        <v>427</v>
      </c>
      <c r="C5">
        <v>100</v>
      </c>
    </row>
    <row r="6" spans="1:3">
      <c r="A6" t="s">
        <v>565</v>
      </c>
      <c r="B6" t="s">
        <v>430</v>
      </c>
      <c r="C6">
        <v>100</v>
      </c>
    </row>
    <row r="7" spans="1:3">
      <c r="A7" t="s">
        <v>566</v>
      </c>
      <c r="B7" t="s">
        <v>434</v>
      </c>
      <c r="C7">
        <v>100</v>
      </c>
    </row>
    <row r="8" spans="1:3">
      <c r="A8" t="s">
        <v>567</v>
      </c>
      <c r="B8" t="s">
        <v>437</v>
      </c>
      <c r="C8">
        <v>100</v>
      </c>
    </row>
    <row r="9" spans="1:3">
      <c r="A9" t="s">
        <v>568</v>
      </c>
      <c r="B9" t="s">
        <v>439</v>
      </c>
      <c r="C9">
        <v>100</v>
      </c>
    </row>
    <row r="10" spans="1:3">
      <c r="A10" t="s">
        <v>569</v>
      </c>
      <c r="B10" t="s">
        <v>555</v>
      </c>
      <c r="C10">
        <v>100</v>
      </c>
    </row>
    <row r="11" spans="1:3">
      <c r="A11" t="s">
        <v>570</v>
      </c>
      <c r="B11" s="1" t="s">
        <v>443</v>
      </c>
      <c r="C11">
        <v>100</v>
      </c>
    </row>
    <row r="12" spans="1:3">
      <c r="A12" t="s">
        <v>571</v>
      </c>
      <c r="B12" s="1" t="s">
        <v>15</v>
      </c>
      <c r="C12">
        <v>100</v>
      </c>
    </row>
    <row r="13" spans="1:3">
      <c r="A13" t="s">
        <v>572</v>
      </c>
      <c r="B13" t="s">
        <v>444</v>
      </c>
      <c r="C13">
        <v>100</v>
      </c>
    </row>
    <row r="14" spans="1:3">
      <c r="A14" t="s">
        <v>573</v>
      </c>
      <c r="B14" t="s">
        <v>445</v>
      </c>
      <c r="C14">
        <v>100</v>
      </c>
    </row>
    <row r="15" spans="1:3">
      <c r="A15" t="s">
        <v>574</v>
      </c>
      <c r="B15" t="s">
        <v>446</v>
      </c>
      <c r="C15">
        <v>200</v>
      </c>
    </row>
    <row r="16" spans="1:3">
      <c r="A16" t="s">
        <v>575</v>
      </c>
      <c r="B16" t="s">
        <v>43</v>
      </c>
      <c r="C16">
        <v>300</v>
      </c>
    </row>
    <row r="17" spans="1:3">
      <c r="A17" t="s">
        <v>576</v>
      </c>
      <c r="B17" t="s">
        <v>447</v>
      </c>
      <c r="C17">
        <v>100</v>
      </c>
    </row>
    <row r="18" spans="1:3">
      <c r="A18" t="s">
        <v>577</v>
      </c>
      <c r="B18" t="s">
        <v>448</v>
      </c>
      <c r="C18">
        <v>100</v>
      </c>
    </row>
    <row r="19" spans="1:3">
      <c r="A19" t="s">
        <v>578</v>
      </c>
      <c r="B19" t="s">
        <v>449</v>
      </c>
      <c r="C19">
        <v>200</v>
      </c>
    </row>
    <row r="20" spans="1:3">
      <c r="A20" t="s">
        <v>579</v>
      </c>
      <c r="B20" t="s">
        <v>450</v>
      </c>
      <c r="C20">
        <v>200</v>
      </c>
    </row>
    <row r="21" spans="1:3">
      <c r="A21" t="s">
        <v>580</v>
      </c>
      <c r="B21" t="s">
        <v>451</v>
      </c>
      <c r="C21">
        <v>100</v>
      </c>
    </row>
    <row r="22" spans="1:3">
      <c r="A22" t="s">
        <v>581</v>
      </c>
      <c r="B22" t="s">
        <v>452</v>
      </c>
      <c r="C22">
        <v>100</v>
      </c>
    </row>
    <row r="23" spans="1:3">
      <c r="A23" t="s">
        <v>582</v>
      </c>
      <c r="B23" s="1" t="s">
        <v>453</v>
      </c>
      <c r="C23">
        <v>100</v>
      </c>
    </row>
    <row r="24" spans="1:3">
      <c r="A24" t="s">
        <v>583</v>
      </c>
      <c r="B24" t="s">
        <v>65</v>
      </c>
      <c r="C24">
        <v>100</v>
      </c>
    </row>
    <row r="25" spans="1:3">
      <c r="A25" t="s">
        <v>584</v>
      </c>
      <c r="B25" t="s">
        <v>454</v>
      </c>
      <c r="C25">
        <v>100</v>
      </c>
    </row>
    <row r="26" spans="1:3">
      <c r="A26" t="s">
        <v>585</v>
      </c>
      <c r="B26" t="s">
        <v>455</v>
      </c>
      <c r="C26">
        <v>100</v>
      </c>
    </row>
    <row r="27" spans="1:3">
      <c r="A27" t="s">
        <v>586</v>
      </c>
      <c r="B27" t="s">
        <v>456</v>
      </c>
      <c r="C27">
        <v>100</v>
      </c>
    </row>
    <row r="28" spans="1:3">
      <c r="A28" t="s">
        <v>587</v>
      </c>
      <c r="B28" t="s">
        <v>64</v>
      </c>
      <c r="C28">
        <v>100</v>
      </c>
    </row>
    <row r="29" spans="1:3">
      <c r="A29" t="s">
        <v>588</v>
      </c>
      <c r="B29" t="s">
        <v>457</v>
      </c>
      <c r="C29">
        <v>100</v>
      </c>
    </row>
    <row r="30" spans="1:3">
      <c r="A30" t="s">
        <v>589</v>
      </c>
      <c r="B30" s="1" t="s">
        <v>458</v>
      </c>
      <c r="C30">
        <v>100</v>
      </c>
    </row>
    <row r="31" spans="1:3">
      <c r="A31" t="s">
        <v>590</v>
      </c>
      <c r="B31" t="s">
        <v>459</v>
      </c>
      <c r="C31">
        <v>100</v>
      </c>
    </row>
    <row r="32" spans="1:3">
      <c r="A32" t="s">
        <v>591</v>
      </c>
      <c r="B32" t="s">
        <v>45</v>
      </c>
      <c r="C32">
        <v>100</v>
      </c>
    </row>
    <row r="33" spans="1:3">
      <c r="A33" t="s">
        <v>592</v>
      </c>
      <c r="B33" t="s">
        <v>460</v>
      </c>
      <c r="C33">
        <v>100</v>
      </c>
    </row>
    <row r="34" spans="1:3">
      <c r="A34" t="s">
        <v>593</v>
      </c>
      <c r="B34" s="1" t="s">
        <v>462</v>
      </c>
      <c r="C34">
        <v>100</v>
      </c>
    </row>
    <row r="35" spans="1:3">
      <c r="A35" t="s">
        <v>594</v>
      </c>
      <c r="B35" s="1" t="s">
        <v>76</v>
      </c>
      <c r="C35">
        <v>100</v>
      </c>
    </row>
    <row r="36" spans="1:3">
      <c r="A36" t="s">
        <v>595</v>
      </c>
      <c r="B36" t="s">
        <v>461</v>
      </c>
      <c r="C36">
        <v>100</v>
      </c>
    </row>
    <row r="37" spans="1:3">
      <c r="A37" t="s">
        <v>596</v>
      </c>
      <c r="B37" t="s">
        <v>462</v>
      </c>
      <c r="C37">
        <v>100</v>
      </c>
    </row>
    <row r="38" spans="1:3">
      <c r="A38" t="s">
        <v>597</v>
      </c>
      <c r="B38" t="s">
        <v>463</v>
      </c>
      <c r="C38">
        <v>300</v>
      </c>
    </row>
    <row r="39" spans="1:3">
      <c r="A39" t="s">
        <v>598</v>
      </c>
      <c r="B39" t="s">
        <v>464</v>
      </c>
      <c r="C39">
        <v>100</v>
      </c>
    </row>
    <row r="40" spans="1:3">
      <c r="A40" t="s">
        <v>599</v>
      </c>
      <c r="B40" t="s">
        <v>465</v>
      </c>
      <c r="C40">
        <v>100</v>
      </c>
    </row>
    <row r="41" spans="1:3">
      <c r="A41" t="s">
        <v>600</v>
      </c>
      <c r="B41" t="s">
        <v>466</v>
      </c>
      <c r="C41">
        <v>100</v>
      </c>
    </row>
    <row r="42" spans="1:3">
      <c r="A42" t="s">
        <v>601</v>
      </c>
      <c r="B42" t="s">
        <v>52</v>
      </c>
      <c r="C42">
        <v>100</v>
      </c>
    </row>
    <row r="43" spans="1:3">
      <c r="A43" t="s">
        <v>602</v>
      </c>
      <c r="B43" t="s">
        <v>467</v>
      </c>
      <c r="C43">
        <v>100</v>
      </c>
    </row>
    <row r="44" spans="1:3">
      <c r="A44" t="s">
        <v>603</v>
      </c>
      <c r="B44" t="s">
        <v>87</v>
      </c>
      <c r="C44">
        <v>200</v>
      </c>
    </row>
    <row r="45" spans="1:3">
      <c r="A45" t="s">
        <v>604</v>
      </c>
      <c r="B45" t="s">
        <v>468</v>
      </c>
      <c r="C45">
        <v>100</v>
      </c>
    </row>
    <row r="46" spans="1:3">
      <c r="A46" t="s">
        <v>605</v>
      </c>
      <c r="B46" t="s">
        <v>22</v>
      </c>
      <c r="C46">
        <v>300</v>
      </c>
    </row>
    <row r="47" spans="1:3">
      <c r="A47" t="s">
        <v>606</v>
      </c>
      <c r="B47" t="s">
        <v>469</v>
      </c>
      <c r="C47">
        <v>100</v>
      </c>
    </row>
    <row r="48" spans="1:3">
      <c r="A48" t="s">
        <v>607</v>
      </c>
      <c r="B48" t="s">
        <v>470</v>
      </c>
      <c r="C48">
        <v>100</v>
      </c>
    </row>
    <row r="49" spans="1:3">
      <c r="A49" t="s">
        <v>608</v>
      </c>
      <c r="B49" t="s">
        <v>471</v>
      </c>
      <c r="C49">
        <v>100</v>
      </c>
    </row>
    <row r="50" spans="1:3">
      <c r="A50" t="s">
        <v>609</v>
      </c>
      <c r="B50" t="s">
        <v>94</v>
      </c>
      <c r="C50">
        <v>100</v>
      </c>
    </row>
    <row r="51" spans="1:3">
      <c r="A51" t="s">
        <v>610</v>
      </c>
      <c r="B51" t="s">
        <v>118</v>
      </c>
      <c r="C51">
        <v>100</v>
      </c>
    </row>
    <row r="52" spans="1:3">
      <c r="A52" t="s">
        <v>611</v>
      </c>
      <c r="B52" t="s">
        <v>24</v>
      </c>
      <c r="C52">
        <v>100</v>
      </c>
    </row>
    <row r="53" spans="1:3">
      <c r="A53" t="s">
        <v>612</v>
      </c>
      <c r="B53" t="s">
        <v>472</v>
      </c>
      <c r="C53">
        <v>100</v>
      </c>
    </row>
    <row r="54" spans="1:3">
      <c r="A54" t="s">
        <v>613</v>
      </c>
      <c r="B54" t="s">
        <v>75</v>
      </c>
      <c r="C54">
        <v>200</v>
      </c>
    </row>
    <row r="55" spans="1:3">
      <c r="A55" t="s">
        <v>614</v>
      </c>
      <c r="B55" t="s">
        <v>61</v>
      </c>
      <c r="C55">
        <v>100</v>
      </c>
    </row>
    <row r="56" spans="1:3">
      <c r="A56" t="s">
        <v>615</v>
      </c>
      <c r="B56" t="s">
        <v>473</v>
      </c>
      <c r="C56">
        <v>100</v>
      </c>
    </row>
    <row r="57" spans="1:3">
      <c r="A57" t="s">
        <v>616</v>
      </c>
      <c r="B57" t="s">
        <v>474</v>
      </c>
      <c r="C57">
        <v>100</v>
      </c>
    </row>
    <row r="58" spans="1:3">
      <c r="A58" t="s">
        <v>617</v>
      </c>
      <c r="B58" t="s">
        <v>59</v>
      </c>
      <c r="C58">
        <v>200</v>
      </c>
    </row>
    <row r="59" spans="1:3">
      <c r="A59" t="s">
        <v>618</v>
      </c>
      <c r="B59" t="s">
        <v>47</v>
      </c>
      <c r="C59">
        <v>100</v>
      </c>
    </row>
    <row r="60" spans="1:3">
      <c r="A60" t="s">
        <v>619</v>
      </c>
      <c r="B60" t="s">
        <v>35</v>
      </c>
      <c r="C60">
        <v>300</v>
      </c>
    </row>
    <row r="61" spans="1:3">
      <c r="A61" t="s">
        <v>620</v>
      </c>
      <c r="B61" t="s">
        <v>29</v>
      </c>
      <c r="C61">
        <v>100</v>
      </c>
    </row>
    <row r="62" spans="1:3">
      <c r="A62" t="s">
        <v>621</v>
      </c>
      <c r="B62" t="s">
        <v>475</v>
      </c>
      <c r="C62">
        <v>100</v>
      </c>
    </row>
    <row r="64" spans="1:1">
      <c r="A64" t="s">
        <v>622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收支明细</vt:lpstr>
      <vt:lpstr>求助者善款发放安排</vt:lpstr>
      <vt:lpstr>公帐收支明细</vt:lpstr>
      <vt:lpstr>特困户</vt:lpstr>
      <vt:lpstr>排名</vt:lpstr>
      <vt:lpstr>2023理事会基金</vt:lpstr>
      <vt:lpstr>2016-2022理事会基金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张胜昌</cp:lastModifiedBy>
  <dcterms:created xsi:type="dcterms:W3CDTF">2016-12-13T12:29:00Z</dcterms:created>
  <cp:lastPrinted>2021-01-22T14:55:00Z</cp:lastPrinted>
  <dcterms:modified xsi:type="dcterms:W3CDTF">2024-01-02T15:25:00Z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1C959B34BA2D4D0BBA8AFEC6BCBF40DA_13</vt:lpwstr>
  </property>
</Properties>
</file>