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收支明细" sheetId="1" r:id="rId1"/>
    <sheet name="求助者善款发放安排" sheetId="2" r:id="rId2"/>
    <sheet name="公帐收支明细" sheetId="3" r:id="rId3"/>
    <sheet name="特困户" sheetId="5" r:id="rId4"/>
    <sheet name="排名" sheetId="6" r:id="rId5"/>
    <sheet name="2023-2024理事会基金" sheetId="7" r:id="rId6"/>
    <sheet name="2016-2022理事会基金" sheetId="4" r:id="rId7"/>
    <sheet name="Shee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<sst xmlns="http://schemas.openxmlformats.org/spreadsheetml/2006/main" count="1629" uniqueCount="746">
  <si>
    <t>2024年埔寨镇公益会捐款和拍卖及开支明细统计表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</si>
  <si>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</si>
  <si>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</si>
  <si>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</si>
  <si>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</si>
  <si>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</si>
  <si>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</si>
  <si>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</si>
  <si>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</si>
  <si>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</si>
  <si>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</si>
  <si>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</si>
  <si>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</si>
  <si>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承上年结余（包含丰顺公帐）</t>
  </si>
  <si>
    <t>2024.01.01</t>
  </si>
  <si>
    <t>黄会森</t>
  </si>
  <si>
    <t>鹤坑村</t>
  </si>
  <si>
    <t>现金</t>
  </si>
  <si>
    <t>2024.01.12</t>
  </si>
  <si>
    <t>银行短信费</t>
  </si>
  <si>
    <t>2024.01.13</t>
  </si>
  <si>
    <t>银行卡年费</t>
  </si>
  <si>
    <t>2024.01.26</t>
  </si>
  <si>
    <t>订做聘书11个*85元</t>
  </si>
  <si>
    <t>购买保温杯120只*68元</t>
  </si>
  <si>
    <t>2024.01.27</t>
  </si>
  <si>
    <t>张进发</t>
  </si>
  <si>
    <t>半岭村</t>
  </si>
  <si>
    <t>2024.01.31</t>
  </si>
  <si>
    <t>张胜昌</t>
  </si>
  <si>
    <t>集丰村</t>
  </si>
  <si>
    <t>严丽锋</t>
  </si>
  <si>
    <t>红珠塘</t>
  </si>
  <si>
    <t>严守壹</t>
  </si>
  <si>
    <t>严守仪</t>
  </si>
  <si>
    <t>张建周</t>
  </si>
  <si>
    <t>张建武</t>
  </si>
  <si>
    <t>张顺康</t>
  </si>
  <si>
    <t>巨星村</t>
  </si>
  <si>
    <t>张细梭</t>
  </si>
  <si>
    <t>中心村</t>
  </si>
  <si>
    <t>张秋波</t>
  </si>
  <si>
    <t>张良鑫</t>
  </si>
  <si>
    <t>张永君</t>
  </si>
  <si>
    <t>海鸥村</t>
  </si>
  <si>
    <t>张舜强</t>
  </si>
  <si>
    <t>静远园</t>
  </si>
  <si>
    <t>张世光 张惠玲伉俪</t>
  </si>
  <si>
    <t>埔北村</t>
  </si>
  <si>
    <t>张远良</t>
  </si>
  <si>
    <t>阳光村</t>
  </si>
  <si>
    <t>邱海瑞</t>
  </si>
  <si>
    <t>塔下村</t>
  </si>
  <si>
    <t>张秋光</t>
  </si>
  <si>
    <t>埔上江</t>
  </si>
  <si>
    <t>张职仲</t>
  </si>
  <si>
    <t>车长下</t>
  </si>
  <si>
    <t>谢董华</t>
  </si>
  <si>
    <t>张昌彪</t>
  </si>
  <si>
    <t>田洋村</t>
  </si>
  <si>
    <t>谢海峰</t>
  </si>
  <si>
    <t>横坑村</t>
  </si>
  <si>
    <t>张海波</t>
  </si>
  <si>
    <t>谢红鲜</t>
  </si>
  <si>
    <t>学枫村</t>
  </si>
  <si>
    <t>谢利帮</t>
  </si>
  <si>
    <t>仓下村</t>
  </si>
  <si>
    <t>张无想</t>
  </si>
  <si>
    <t>铺仔村</t>
  </si>
  <si>
    <t>张雯淇</t>
  </si>
  <si>
    <t>曹屋楼</t>
  </si>
  <si>
    <t>张育之</t>
  </si>
  <si>
    <t>张智程</t>
  </si>
  <si>
    <t>张清宝</t>
  </si>
  <si>
    <t>谢天一</t>
  </si>
  <si>
    <t>采芝村</t>
  </si>
  <si>
    <t>张海乾</t>
  </si>
  <si>
    <t>张天瑜</t>
  </si>
  <si>
    <t>邱春玲</t>
  </si>
  <si>
    <t>张继超</t>
  </si>
  <si>
    <t>制作横幅、设计广告总造价500元</t>
  </si>
  <si>
    <t>张牡珊</t>
  </si>
  <si>
    <t>张海燕</t>
  </si>
  <si>
    <t>陈育南</t>
  </si>
  <si>
    <t>东光村</t>
  </si>
  <si>
    <t>2024.02.01</t>
  </si>
  <si>
    <t>支出红包袋40*2=80元</t>
  </si>
  <si>
    <t>买怡宝水6L 3桶*10元=30元</t>
  </si>
  <si>
    <t>张燕妮</t>
  </si>
  <si>
    <t>黄会钦</t>
  </si>
  <si>
    <t>较塘下</t>
  </si>
  <si>
    <t>谢晓东</t>
  </si>
  <si>
    <t>张俊浩</t>
  </si>
  <si>
    <t>严碧芳</t>
  </si>
  <si>
    <t>张位源</t>
  </si>
  <si>
    <t>张海帆</t>
  </si>
  <si>
    <t>张锡坤</t>
  </si>
  <si>
    <t>张会波</t>
  </si>
  <si>
    <t>张爱圣</t>
  </si>
  <si>
    <t>张佳辉</t>
  </si>
  <si>
    <t>谢建林</t>
  </si>
  <si>
    <t>张建辉</t>
  </si>
  <si>
    <t>郑微笑</t>
  </si>
  <si>
    <t>河秋江</t>
  </si>
  <si>
    <t>张燕萍</t>
  </si>
  <si>
    <t>黄杰</t>
  </si>
  <si>
    <t>黄瑀</t>
  </si>
  <si>
    <t>谢衡生</t>
  </si>
  <si>
    <t>张俊文</t>
  </si>
  <si>
    <t>严瑞民</t>
  </si>
  <si>
    <t>谢海仿</t>
  </si>
  <si>
    <t>张飞艇</t>
  </si>
  <si>
    <t>张锡林</t>
  </si>
  <si>
    <t>谢小妞</t>
  </si>
  <si>
    <t>张裕超</t>
  </si>
  <si>
    <t>张镇周</t>
  </si>
  <si>
    <t>埔西村</t>
  </si>
  <si>
    <t>二代基金</t>
  </si>
  <si>
    <t>张小超（大声）</t>
  </si>
  <si>
    <t>张职运</t>
  </si>
  <si>
    <t>张展群</t>
  </si>
  <si>
    <t>2024.02.02</t>
  </si>
  <si>
    <t>张燕婷</t>
  </si>
  <si>
    <t>张文明</t>
  </si>
  <si>
    <t>曹卫东</t>
  </si>
  <si>
    <t>龙岗同乐</t>
  </si>
  <si>
    <t>张伟江</t>
  </si>
  <si>
    <t>谢清良</t>
  </si>
  <si>
    <t>陈嘉琦</t>
  </si>
  <si>
    <t>黄代金</t>
  </si>
  <si>
    <t>学坑村</t>
  </si>
  <si>
    <t>张惠云</t>
  </si>
  <si>
    <t>张小云</t>
  </si>
  <si>
    <t>张双德</t>
  </si>
  <si>
    <t>罗兴扬</t>
  </si>
  <si>
    <t>张潘滕</t>
  </si>
  <si>
    <t>张美娜</t>
  </si>
  <si>
    <t>张女士</t>
  </si>
  <si>
    <t>2024.02.03</t>
  </si>
  <si>
    <t>张斌</t>
  </si>
  <si>
    <t>张小波</t>
  </si>
  <si>
    <t>张会君</t>
  </si>
  <si>
    <t>谢建红</t>
  </si>
  <si>
    <t>支出年会主持人费用2人</t>
  </si>
  <si>
    <t xml:space="preserve">严丽军 </t>
  </si>
  <si>
    <t>2024.02.04</t>
  </si>
  <si>
    <t>张锦雄</t>
  </si>
  <si>
    <t>树德堂</t>
  </si>
  <si>
    <t>张昌许</t>
  </si>
  <si>
    <t>张职群</t>
  </si>
  <si>
    <t>张伟强</t>
  </si>
  <si>
    <t>张惠芬</t>
  </si>
  <si>
    <t>张昌宝</t>
  </si>
  <si>
    <t>埔东村</t>
  </si>
  <si>
    <t>张书珍</t>
  </si>
  <si>
    <t>张福亮</t>
  </si>
  <si>
    <t>张子江</t>
  </si>
  <si>
    <t>曾丽香</t>
  </si>
  <si>
    <t>张建欣</t>
  </si>
  <si>
    <t>张名雄</t>
  </si>
  <si>
    <t>张城先</t>
  </si>
  <si>
    <t>张伟其</t>
  </si>
  <si>
    <t>张群光</t>
  </si>
  <si>
    <t>吕俊波</t>
  </si>
  <si>
    <t>丰顺助学会</t>
  </si>
  <si>
    <t>张胜龙</t>
  </si>
  <si>
    <t>四房</t>
  </si>
  <si>
    <t>张时生</t>
  </si>
  <si>
    <t>埔寨张氏宗亲会</t>
  </si>
  <si>
    <t>埔北村委</t>
  </si>
  <si>
    <t>埔寨兴学会</t>
  </si>
  <si>
    <t>塔下村委</t>
  </si>
  <si>
    <t>张伟铮</t>
  </si>
  <si>
    <t>张建武（武当）</t>
  </si>
  <si>
    <t>张细辉</t>
  </si>
  <si>
    <t>嘉福集团</t>
  </si>
  <si>
    <t>张进贤</t>
  </si>
  <si>
    <t>张文海</t>
  </si>
  <si>
    <t>张仁习</t>
  </si>
  <si>
    <t>张小胜</t>
  </si>
  <si>
    <t>张利锦</t>
  </si>
  <si>
    <t>罗少森</t>
  </si>
  <si>
    <t>张贵群</t>
  </si>
  <si>
    <t>张瑞文</t>
  </si>
  <si>
    <t>张旭建</t>
  </si>
  <si>
    <t>张自辉</t>
  </si>
  <si>
    <t>张细逵</t>
  </si>
  <si>
    <t>老战士酒</t>
  </si>
  <si>
    <t>谢让彬拍得</t>
  </si>
  <si>
    <t>红茶</t>
  </si>
  <si>
    <t>严丽锋拍得</t>
  </si>
  <si>
    <t>张胜昌拍得</t>
  </si>
  <si>
    <t>《难得糊涂》字画</t>
  </si>
  <si>
    <t>谢利帮拍得</t>
  </si>
  <si>
    <t>张世光</t>
  </si>
  <si>
    <t>《品茶悟道》字画</t>
  </si>
  <si>
    <t>张飞艇拍得</t>
  </si>
  <si>
    <t>对联-字画</t>
  </si>
  <si>
    <t>张文生拍得</t>
  </si>
  <si>
    <t>《和顺致祥》字画</t>
  </si>
  <si>
    <t>张细梭拍得</t>
  </si>
  <si>
    <t>老班章-茶</t>
  </si>
  <si>
    <t>张顺康拍得</t>
  </si>
  <si>
    <t>老绿茶</t>
  </si>
  <si>
    <t>张镇周拍得</t>
  </si>
  <si>
    <t>老XO酒</t>
  </si>
  <si>
    <t>张仁源拍得</t>
  </si>
  <si>
    <t>邓志强</t>
  </si>
  <si>
    <t>方牡丹-画</t>
  </si>
  <si>
    <t>张斌拍得</t>
  </si>
  <si>
    <t>长牡丹-画</t>
  </si>
  <si>
    <t>张爱圣拍得</t>
  </si>
  <si>
    <t>《松风泉韵》国画</t>
  </si>
  <si>
    <t>谢百福</t>
  </si>
  <si>
    <t>XO老酒</t>
  </si>
  <si>
    <t>佛弟子</t>
  </si>
  <si>
    <t>怡宝水5件*24=120，图钉2*2.5元=5元，合计：125元</t>
  </si>
  <si>
    <t>年会餐费</t>
  </si>
  <si>
    <t>支出油米20份*125元=25375，牛奶17件*53=901元</t>
  </si>
  <si>
    <t>支出贫困户、百岁寿星，、敬老院红包钱</t>
  </si>
  <si>
    <t>2024.02.05</t>
  </si>
  <si>
    <t>爱心人士</t>
  </si>
  <si>
    <t>林双音</t>
  </si>
  <si>
    <t>新辽子-百岁寿星</t>
  </si>
  <si>
    <t>罗雄杜</t>
  </si>
  <si>
    <t>新辽子</t>
  </si>
  <si>
    <t>张水坤</t>
  </si>
  <si>
    <t>张静人</t>
  </si>
  <si>
    <t>张友亮</t>
  </si>
  <si>
    <t>张爱洁</t>
  </si>
  <si>
    <t>张增才</t>
  </si>
  <si>
    <t>张大晓</t>
  </si>
  <si>
    <t>张志办</t>
  </si>
  <si>
    <t>丘友娟</t>
  </si>
  <si>
    <t>2024.02.06</t>
  </si>
  <si>
    <t>张娴英</t>
  </si>
  <si>
    <t>张永超</t>
  </si>
  <si>
    <t>埔西村委</t>
  </si>
  <si>
    <t>公帐支出网银注册服务费</t>
  </si>
  <si>
    <t>公帐 对公工行证书</t>
  </si>
  <si>
    <t>2024.02.07</t>
  </si>
  <si>
    <t>张细录</t>
  </si>
  <si>
    <t>红星村</t>
  </si>
  <si>
    <t>谢同辉</t>
  </si>
  <si>
    <t>宫下埔</t>
  </si>
  <si>
    <t>2024.02.08</t>
  </si>
  <si>
    <t>埔南村委</t>
  </si>
  <si>
    <t>2024.02.12</t>
  </si>
  <si>
    <t>2024.02.16</t>
  </si>
  <si>
    <t>丘绍催</t>
  </si>
  <si>
    <t>谢永波</t>
  </si>
  <si>
    <t>张岱珊</t>
  </si>
  <si>
    <t>埔寨烟花炮竹直销店</t>
  </si>
  <si>
    <t>匿名</t>
  </si>
  <si>
    <t>2024.02.24</t>
  </si>
  <si>
    <t>林淑华</t>
  </si>
  <si>
    <t>2024.02.27</t>
  </si>
  <si>
    <t>严坤</t>
  </si>
  <si>
    <t>2024.03.08</t>
  </si>
  <si>
    <t>发放万安村谢和旺救助款第二期</t>
  </si>
  <si>
    <t>2024.03.12</t>
  </si>
  <si>
    <t>2024.03.17</t>
  </si>
  <si>
    <t>帮扶埔上江张景文困难家庭</t>
  </si>
  <si>
    <t>2024.04.09</t>
  </si>
  <si>
    <t>张淑芳</t>
  </si>
  <si>
    <t>深水村</t>
  </si>
  <si>
    <t>2024.04.12</t>
  </si>
  <si>
    <t>2024.05.12</t>
  </si>
  <si>
    <t>2024.06.12</t>
  </si>
  <si>
    <t>2024.06.15</t>
  </si>
  <si>
    <t>谢军</t>
  </si>
  <si>
    <t>丘小喜</t>
  </si>
  <si>
    <t>张一辉</t>
  </si>
  <si>
    <t>2024.07.24</t>
  </si>
  <si>
    <t>支出特贫困户慰问金4户*1000元=4000元</t>
  </si>
  <si>
    <t>2024.07.26</t>
  </si>
  <si>
    <t>2024.08.02</t>
  </si>
  <si>
    <t>帮扶埔上江张碧强困难家庭</t>
  </si>
  <si>
    <t>2024.08.26</t>
  </si>
  <si>
    <t>帮扶塔下村邱绍坚困难家庭</t>
  </si>
  <si>
    <t>2024.09.15</t>
  </si>
  <si>
    <t>慰问敬老院买牛奶</t>
  </si>
  <si>
    <t>2024.08.16</t>
  </si>
  <si>
    <t>公帐帐户信息变更</t>
  </si>
  <si>
    <t>2024.10.15</t>
  </si>
  <si>
    <t>发放万安村谢和旺救助款第三期</t>
  </si>
  <si>
    <t>2024.10.25</t>
  </si>
  <si>
    <t>补缴短信费</t>
  </si>
  <si>
    <t>2024.12.29</t>
  </si>
  <si>
    <t>300</t>
  </si>
  <si>
    <t>本年度利息收入</t>
  </si>
  <si>
    <t>承上年结余</t>
  </si>
  <si>
    <t>公益会基金结余：</t>
  </si>
  <si>
    <t>本年度累计：</t>
  </si>
  <si>
    <t>保管二位求助者的救助款：</t>
  </si>
  <si>
    <t>理事会基金：</t>
  </si>
  <si>
    <t>公益会基金+理事会基金+保管一位求助者的救助款（合计）：</t>
  </si>
  <si>
    <t>更新到2024年12月31日止</t>
  </si>
  <si>
    <t>2024.09.22转到严丽锋保管存款：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</si>
  <si>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</si>
  <si>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</si>
  <si>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</si>
  <si>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</si>
  <si>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</si>
  <si>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</si>
  <si>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</si>
  <si>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</si>
  <si>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</si>
  <si>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2024.03.21</t>
  </si>
  <si>
    <t>财务帐户</t>
  </si>
  <si>
    <t>第一季度利息收入</t>
  </si>
  <si>
    <t>定期利息收入</t>
  </si>
  <si>
    <t>2024.07.04</t>
  </si>
  <si>
    <t>定期转活期</t>
  </si>
  <si>
    <t>公帐（丰顺工行）</t>
  </si>
  <si>
    <t>2024.06.21</t>
  </si>
  <si>
    <t>第二季度利息收入</t>
  </si>
  <si>
    <t>2024.09.21</t>
  </si>
  <si>
    <t>第三季度利息收入</t>
  </si>
  <si>
    <t>2024.12.21</t>
  </si>
  <si>
    <t>第四季度利息收入</t>
  </si>
  <si>
    <t>活期利息合计：</t>
  </si>
  <si>
    <t>定期利息合计：</t>
  </si>
  <si>
    <t>活 期 定 期 互 转</t>
  </si>
  <si>
    <t>2020.06.04</t>
  </si>
  <si>
    <t>自动转存</t>
  </si>
  <si>
    <t>年利率1.95%</t>
  </si>
  <si>
    <t>2021.06.04</t>
  </si>
  <si>
    <t>2023.06.04  自动转存</t>
  </si>
  <si>
    <t>已转活期</t>
  </si>
  <si>
    <t>2020.06.12</t>
  </si>
  <si>
    <t>年利率1.75%</t>
  </si>
  <si>
    <t>2021.06.12</t>
  </si>
  <si>
    <t>转活期160778.83</t>
  </si>
  <si>
    <t>2023.09.24</t>
  </si>
  <si>
    <t>转活期</t>
  </si>
  <si>
    <t>至2023.6.4日止，定期合计（包含利息在内）：</t>
  </si>
  <si>
    <t>全部已转活期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</si>
  <si>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</si>
  <si>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</si>
  <si>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</si>
  <si>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</si>
  <si>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</si>
  <si>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</si>
  <si>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</si>
  <si>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</si>
  <si>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</si>
  <si>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</si>
  <si>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</si>
  <si>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</si>
  <si>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</si>
  <si>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</si>
  <si>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</si>
  <si>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</si>
  <si>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</si>
  <si>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</si>
  <si>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</si>
  <si>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</si>
  <si>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</si>
  <si>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</si>
  <si>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</si>
  <si>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</si>
  <si>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</si>
  <si>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</si>
  <si>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</si>
  <si>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</si>
  <si>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</si>
  <si>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</si>
  <si>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</si>
  <si>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</si>
  <si>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</si>
  <si>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2020.10.15</t>
  </si>
  <si>
    <t>接下来每月发放1000元</t>
  </si>
  <si>
    <t>塔下丘凤珍</t>
  </si>
  <si>
    <t>2021.02.05</t>
  </si>
  <si>
    <t>分4期发放，每次5000元</t>
  </si>
  <si>
    <t>集丰张政锐</t>
  </si>
  <si>
    <t>2021.12.22</t>
  </si>
  <si>
    <t>等待求助者申请发放</t>
  </si>
  <si>
    <t>半岭张庭</t>
  </si>
  <si>
    <t>2022.01.09</t>
  </si>
  <si>
    <t>等待安排</t>
  </si>
  <si>
    <t>茅园谢燕婷</t>
  </si>
  <si>
    <t>2022.01.28</t>
  </si>
  <si>
    <t>海鸥张才民</t>
  </si>
  <si>
    <t>2022.03.24</t>
  </si>
  <si>
    <t>万安谢和旺</t>
  </si>
  <si>
    <t>2023.10.30</t>
  </si>
  <si>
    <t>塔下丘凤珍善款发放安排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</si>
  <si>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</si>
  <si>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</si>
  <si>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</si>
  <si>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</si>
  <si>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</si>
  <si>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</si>
  <si>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</si>
  <si>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t>2021.10.24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</si>
  <si>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</si>
  <si>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</si>
  <si>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</si>
  <si>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</si>
  <si>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</si>
  <si>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2022.04.07</t>
  </si>
  <si>
    <t>申请发放</t>
  </si>
  <si>
    <t>2018.05.29</t>
  </si>
  <si>
    <t>已发放完</t>
  </si>
  <si>
    <t>2018.09.03</t>
  </si>
  <si>
    <t>集丰村张政锐善款发放安排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</si>
  <si>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</si>
  <si>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</si>
  <si>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2021.12.13</t>
  </si>
  <si>
    <t>2022.10.23</t>
  </si>
  <si>
    <t>2023.04.22</t>
  </si>
  <si>
    <t>2023.11.22</t>
  </si>
  <si>
    <t>第5期</t>
  </si>
  <si>
    <t>2024.03.29</t>
  </si>
  <si>
    <t>半岭村张庭善款发放安排</t>
  </si>
  <si>
    <t>第6期</t>
  </si>
  <si>
    <t>2024.09.29</t>
  </si>
  <si>
    <t>第7期</t>
  </si>
  <si>
    <t>2022.04.13</t>
  </si>
  <si>
    <t>2022.06.19</t>
  </si>
  <si>
    <t>茅园谢燕婷善款发放安排</t>
  </si>
  <si>
    <t>2022.02.17</t>
  </si>
  <si>
    <t>海鸥张才民善款发放安排</t>
  </si>
  <si>
    <t>2022.08.24</t>
  </si>
  <si>
    <t>2023.01.18</t>
  </si>
  <si>
    <t>2022.05.20</t>
  </si>
  <si>
    <t>2022.12.31</t>
  </si>
  <si>
    <t>万安谢和旺善款发放安排</t>
  </si>
  <si>
    <t>2023.02.16</t>
  </si>
  <si>
    <t>保管2位求助者善款合计</t>
  </si>
  <si>
    <t>红珠塘严细辉（沈幼米）</t>
  </si>
  <si>
    <t>集丰村张政锐</t>
  </si>
  <si>
    <t>保管2位求助者善款合计：</t>
  </si>
  <si>
    <t>2017—2021年埔寨镇公益会丰顺工行（公帐）收支明细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</si>
  <si>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</si>
  <si>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</si>
  <si>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</si>
  <si>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</si>
  <si>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</si>
  <si>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</si>
  <si>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</si>
  <si>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</si>
  <si>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</si>
  <si>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</si>
  <si>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</si>
  <si>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</si>
  <si>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</si>
  <si>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</si>
  <si>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</si>
  <si>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</si>
  <si>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</si>
  <si>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</si>
  <si>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</si>
  <si>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</si>
  <si>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</si>
  <si>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</si>
  <si>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</si>
  <si>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</si>
  <si>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</si>
  <si>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</si>
  <si>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</si>
  <si>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</si>
  <si>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</si>
  <si>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</si>
  <si>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</si>
  <si>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</si>
  <si>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</si>
  <si>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</si>
  <si>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</si>
  <si>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t>2019.03.21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</si>
  <si>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</si>
  <si>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</si>
  <si>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</si>
  <si>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2019.09.21</t>
  </si>
  <si>
    <t>2019.12.21</t>
  </si>
  <si>
    <t>2020.03.21</t>
  </si>
  <si>
    <t>2020.06.21</t>
  </si>
  <si>
    <t>2020.09.21</t>
  </si>
  <si>
    <t>2020.12.21</t>
  </si>
  <si>
    <t>2021.01.27</t>
  </si>
  <si>
    <t>转出到财务帐户</t>
  </si>
  <si>
    <t>2021.02.25</t>
  </si>
  <si>
    <t>工行异地汇款手续费</t>
  </si>
  <si>
    <t>2021.03.21</t>
  </si>
  <si>
    <t>2021.06.21</t>
  </si>
  <si>
    <t>2021.09.21---2023.06.21利息收入</t>
  </si>
  <si>
    <t>2023.09.21</t>
  </si>
  <si>
    <t>2023.12.20</t>
  </si>
  <si>
    <t>网银注册服务费</t>
  </si>
  <si>
    <t>2023.12.21</t>
  </si>
  <si>
    <t>2024.01.10</t>
  </si>
  <si>
    <t>对公工行证书</t>
  </si>
  <si>
    <t>埔西委村捐款</t>
  </si>
  <si>
    <t>埔南村委捐款</t>
  </si>
  <si>
    <t>埔北村委捐款</t>
  </si>
  <si>
    <t>丰顺慈善会捐款</t>
  </si>
  <si>
    <t>帐户信息变更</t>
  </si>
  <si>
    <t>2023年特困户慰问金发放登记</t>
  </si>
  <si>
    <t>身份证号码</t>
  </si>
  <si>
    <t>联系电话</t>
  </si>
  <si>
    <t>审核通过</t>
  </si>
  <si>
    <t>2023年上半年</t>
  </si>
  <si>
    <t>2023年下半年</t>
  </si>
  <si>
    <t>本人或亲属</t>
  </si>
  <si>
    <t>发放金额</t>
  </si>
  <si>
    <t>采芝</t>
  </si>
  <si>
    <t>谢和平</t>
  </si>
  <si>
    <t>441423194202013019</t>
  </si>
  <si>
    <t>2019.03.28</t>
  </si>
  <si>
    <t>2023.01.05</t>
  </si>
  <si>
    <t>2023.07.19</t>
  </si>
  <si>
    <t>埔北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</si>
  <si>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</si>
  <si>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</si>
  <si>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</si>
  <si>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</si>
  <si>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</si>
  <si>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</si>
  <si>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</si>
  <si>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张自味.中心</t>
  </si>
  <si>
    <t>441423195508186058</t>
  </si>
  <si>
    <t>2019.08.10</t>
  </si>
  <si>
    <t>学枫</t>
  </si>
  <si>
    <t>万安</t>
  </si>
  <si>
    <t>严礼等.油草洋</t>
  </si>
  <si>
    <t>441423194902043016</t>
  </si>
  <si>
    <t>2019.07.15</t>
  </si>
  <si>
    <t>合计金额</t>
  </si>
  <si>
    <t>2024年特困户慰问金发放登记</t>
  </si>
  <si>
    <t>2024年上半年</t>
  </si>
  <si>
    <t>2024年下半年</t>
  </si>
  <si>
    <t>2023埔寨镇公益会捐款捐物和参与拍卖排名</t>
  </si>
  <si>
    <t>排名</t>
  </si>
  <si>
    <t>捐款</t>
  </si>
  <si>
    <t>捐物</t>
  </si>
  <si>
    <t>参与拍卖</t>
  </si>
  <si>
    <t>合计</t>
  </si>
  <si>
    <t>捐款合计</t>
  </si>
  <si>
    <t>捐物合计</t>
  </si>
  <si>
    <t>参与拍卖合计</t>
  </si>
  <si>
    <t>捐款和拍卖合计</t>
  </si>
  <si>
    <t>以上如有遗漏，请联系我：微信：17507536218</t>
  </si>
  <si>
    <t>埔寨镇公益会(理事会基金）收支明细</t>
  </si>
  <si>
    <t xml:space="preserve">   收费标准：理事会成员每人100元，多捐不限。（接近用完再筹）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</si>
  <si>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</si>
  <si>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</si>
  <si>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</si>
  <si>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</si>
  <si>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</si>
  <si>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</si>
  <si>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</si>
  <si>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上年度结余：</t>
  </si>
  <si>
    <t>2023.02.23</t>
  </si>
  <si>
    <t>张无想的父亲“仙逝”礼金和花圈</t>
  </si>
  <si>
    <t>2023.02.24</t>
  </si>
  <si>
    <t>2023.04.30</t>
  </si>
  <si>
    <t>张瑞林的母亲“仙逝”礼金和花圈</t>
  </si>
  <si>
    <t>张瑞林</t>
  </si>
  <si>
    <t>张召辉</t>
  </si>
  <si>
    <t>2023.06.25</t>
  </si>
  <si>
    <t>严丽锋的父亲“仙逝”礼金和花圈</t>
  </si>
  <si>
    <t>2023.09.17</t>
  </si>
  <si>
    <t>张牡芬的母亲“仙逝”礼金和花圈</t>
  </si>
  <si>
    <t>张牡芬</t>
  </si>
  <si>
    <t>张文欣</t>
  </si>
  <si>
    <t>2023.11.24</t>
  </si>
  <si>
    <t>罗雄杜的母亲“仙逝”礼金和花圈</t>
  </si>
  <si>
    <t>2023.12.28</t>
  </si>
  <si>
    <t>张无想的母亲“仙逝”礼金和花圈</t>
  </si>
  <si>
    <t>张昌宝的父亲“仙逝”礼金和花圈</t>
  </si>
  <si>
    <t>丘海瑞</t>
  </si>
  <si>
    <t>2024.01.30</t>
  </si>
  <si>
    <t>吕绍雄的父亲“仙逝”礼金和花圈</t>
  </si>
  <si>
    <t>吕绍雄</t>
  </si>
  <si>
    <t>2024.04.25</t>
  </si>
  <si>
    <t>邱春玲的家公“仙逝”礼金和花圈</t>
  </si>
  <si>
    <t>2024.05.20</t>
  </si>
  <si>
    <t>张顺康的母亲“仙逝”礼金和花圈</t>
  </si>
  <si>
    <t>谢小军</t>
  </si>
  <si>
    <t>2024.08.20</t>
  </si>
  <si>
    <t>张的细辉父亲“仙逝”礼金和花圈</t>
  </si>
  <si>
    <t>张业丰</t>
  </si>
  <si>
    <t>张惠玲</t>
  </si>
  <si>
    <t>张昌旦</t>
  </si>
  <si>
    <t>张议千</t>
  </si>
  <si>
    <t>张小辉</t>
  </si>
  <si>
    <t>凤书楼</t>
  </si>
  <si>
    <t>张德宁</t>
  </si>
  <si>
    <t>谢让彬</t>
  </si>
  <si>
    <t>吕建君</t>
  </si>
  <si>
    <t>张潘腾</t>
  </si>
  <si>
    <t>张增光</t>
  </si>
  <si>
    <t>张志杰</t>
  </si>
  <si>
    <t>张爱欣</t>
  </si>
  <si>
    <t>张喜强</t>
  </si>
  <si>
    <t>张思琪</t>
  </si>
  <si>
    <t>张许民</t>
  </si>
  <si>
    <t>张小华</t>
  </si>
  <si>
    <t>谢利邦</t>
  </si>
  <si>
    <t>张云花</t>
  </si>
  <si>
    <t>2024.04.26</t>
  </si>
  <si>
    <t>邱春玲回礼</t>
  </si>
  <si>
    <t>收入总计：</t>
  </si>
  <si>
    <t>（详见本表格右边）支出总计：</t>
  </si>
  <si>
    <t>支出合计：</t>
  </si>
  <si>
    <t>理事会基金结余：</t>
  </si>
  <si>
    <t>以上如有遗漏或错误请联系我  手机/微信：17507536218</t>
  </si>
  <si>
    <t xml:space="preserve">   收费标准：理事会成员每人100元（接近用完再筹）</t>
  </si>
  <si>
    <t>2016.11.28</t>
  </si>
  <si>
    <t>2017.02.24</t>
  </si>
  <si>
    <t>对深水张双方求助，到梅县黄塘落实情况交通费</t>
  </si>
  <si>
    <t>2018.02.09</t>
  </si>
  <si>
    <t>严利锋的外婆“仙逝”礼金和花圈</t>
  </si>
  <si>
    <t>严利锋</t>
  </si>
  <si>
    <t>2018.03.11</t>
  </si>
  <si>
    <t>严瑞民的奶奶“仙逝”礼金和花圈</t>
  </si>
  <si>
    <t>谢小军的父亲“仙逝”礼金和花圈</t>
  </si>
  <si>
    <t>2018.04.10</t>
  </si>
  <si>
    <t>对枧桥村谢和春求助，到梅县黄塘落实情况交通费</t>
  </si>
  <si>
    <t>2018.04.11</t>
  </si>
  <si>
    <t>郑微笑的奶奶“仙逝”礼金和花圈</t>
  </si>
  <si>
    <t>2018.08.18</t>
  </si>
  <si>
    <t>张世光的父亲“仙逝”礼金和花圈</t>
  </si>
  <si>
    <t>2018.10.28</t>
  </si>
  <si>
    <t>谢利帮“稻田町料理学院”开业贺花篮2个</t>
  </si>
  <si>
    <t>2019.04.11</t>
  </si>
  <si>
    <t>张许民的父亲“仙逝”礼金和花圈</t>
  </si>
  <si>
    <t>2019.05.04</t>
  </si>
  <si>
    <t>张斌的父亲“仙逝”礼金和花圈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</si>
  <si>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</si>
  <si>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</si>
  <si>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</si>
  <si>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</si>
  <si>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</si>
  <si>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</si>
  <si>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020.01.13</t>
    </r>
  </si>
  <si>
    <t>谢天一外母“仙逝”礼金和花圈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</si>
  <si>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020.04.04</t>
    </r>
  </si>
  <si>
    <t>谢利帮的父亲“仙逝”礼金和花圈</t>
  </si>
  <si>
    <t>谢利民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</si>
  <si>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020.04.26</t>
    </r>
  </si>
  <si>
    <t>黄红的奶奶“仙逝”礼金和花圈</t>
  </si>
  <si>
    <t>黄红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</si>
  <si>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020.11.25</t>
    </r>
  </si>
  <si>
    <t>黄会森的父亲“仙逝”礼金和花圈</t>
  </si>
  <si>
    <t>2021.01.29</t>
  </si>
  <si>
    <t>严丽锋的母亲“仙逝”礼金和花圈</t>
  </si>
  <si>
    <t>2021.02.01</t>
  </si>
  <si>
    <t>张昌彪的母亲“仙逝”礼金和花圈</t>
  </si>
  <si>
    <t>2021.03.23</t>
  </si>
  <si>
    <t>张文欣的奶奶“仙逝”礼金和花圈</t>
  </si>
  <si>
    <t>2021.11.30</t>
  </si>
  <si>
    <t>张许民的奶奶“仙逝”礼金和花圈</t>
  </si>
  <si>
    <t>黄  红</t>
  </si>
  <si>
    <t>支出年终慰问活动中午飞龙岩浦梅</t>
  </si>
  <si>
    <t>2022.02.05</t>
  </si>
  <si>
    <t>谢百福的父亲“仙逝”礼金和花圈</t>
  </si>
  <si>
    <t>张海燕的父亲“仙逝”礼金和花圈</t>
  </si>
  <si>
    <t>2022.5.24</t>
  </si>
  <si>
    <t>前会长张喜强的细叔公“仙逝”礼金和花圈</t>
  </si>
  <si>
    <t>张自辉的母亲“仙逝”礼金和花圈</t>
  </si>
  <si>
    <t>黄会良</t>
  </si>
  <si>
    <t>2022.08.09</t>
  </si>
  <si>
    <t>谢小军的母亲“仙逝”礼金和花圈</t>
  </si>
  <si>
    <t>2022.10.06</t>
  </si>
  <si>
    <t>张永君的父亲“仙逝”礼金和花圈</t>
  </si>
  <si>
    <t>张议千的父亲“仙逝”礼金和花圈</t>
  </si>
  <si>
    <t>2023.01.09</t>
  </si>
  <si>
    <t>张建武的岳母“仙逝”礼金和花圈</t>
  </si>
  <si>
    <t>2023.01.13</t>
  </si>
  <si>
    <t>张建武的父亲“仙逝”礼金和花圈</t>
  </si>
  <si>
    <t>2023.01.15</t>
  </si>
  <si>
    <t>张建周的父亲“仙逝”礼金和花圈</t>
  </si>
  <si>
    <t>2023.02.14</t>
  </si>
  <si>
    <t>张海帆的岳母“仙逝”礼金和花圈</t>
  </si>
  <si>
    <t>张  斌</t>
  </si>
  <si>
    <t>2016.11.29</t>
  </si>
  <si>
    <t>2017.02.27</t>
  </si>
  <si>
    <t>2017.02.28</t>
  </si>
  <si>
    <t>2018.02.13</t>
  </si>
  <si>
    <t>新办公室购买设备剩余7084元</t>
  </si>
  <si>
    <t>张自辉回礼</t>
  </si>
  <si>
    <t>#接龙</t>
  </si>
  <si>
    <t>埔寨镇慈善公益会理事会基金捐款接龙如下：（以下名字恕不作称呼）</t>
  </si>
  <si>
    <t>1、 张会君300元</t>
  </si>
  <si>
    <t>2、 张召辉100元</t>
  </si>
  <si>
    <t>3、 罗雄杜100元</t>
  </si>
  <si>
    <t>4、 张文欣100元</t>
  </si>
  <si>
    <t>5、 张职仲100元</t>
  </si>
  <si>
    <t>6、 张永君100元</t>
  </si>
  <si>
    <t>7、 张潘滕100元</t>
  </si>
  <si>
    <t>8、 丘绍山（海瑞）-理事-塔下 100元</t>
  </si>
  <si>
    <t>9、 黄会森『鹤子坑』 100元</t>
  </si>
  <si>
    <t>10、 谢衡生100元</t>
  </si>
  <si>
    <t>11、 谢小军100元</t>
  </si>
  <si>
    <t>12、 张海帆200元</t>
  </si>
  <si>
    <t>13、 张胜昌300元</t>
  </si>
  <si>
    <t>14、 陈育南100元</t>
  </si>
  <si>
    <t>15、 张业丰100元</t>
  </si>
  <si>
    <t>16、 张世光200元</t>
  </si>
  <si>
    <t>17、 张惠玲200元</t>
  </si>
  <si>
    <t>18、 谢百福100元</t>
  </si>
  <si>
    <t>19、 谢董华100元</t>
  </si>
  <si>
    <t>20、 张昌旦-中心村-源昌100元</t>
  </si>
  <si>
    <t>21、 张远良 100元</t>
  </si>
  <si>
    <t>22、 张议千 100元</t>
  </si>
  <si>
    <t>23、 张小辉 100元</t>
  </si>
  <si>
    <t>24、 张会波 100元</t>
  </si>
  <si>
    <t>25、 严瑞民100</t>
  </si>
  <si>
    <t>26、 凤书楼：昌宝 100</t>
  </si>
  <si>
    <t>27、 德宁 100</t>
  </si>
  <si>
    <t>28、 谢让彬 茅园 100</t>
  </si>
  <si>
    <t>29、 张静人  100</t>
  </si>
  <si>
    <t>30、 吕建君～甘山塘 100</t>
  </si>
  <si>
    <t>31、张海波100</t>
  </si>
  <si>
    <t>32.、谢海峰100</t>
  </si>
  <si>
    <t>33、 张潘腾100</t>
  </si>
  <si>
    <t>34、 张海波100元</t>
  </si>
  <si>
    <t>35、 张镇周300</t>
  </si>
  <si>
    <t>36、 张增光100</t>
  </si>
  <si>
    <t>37、 张志杰100</t>
  </si>
  <si>
    <t>38、 张爱欣100</t>
  </si>
  <si>
    <t>39、 张喜强100</t>
  </si>
  <si>
    <t>40、 张思琪100</t>
  </si>
  <si>
    <t>41、 张小波200</t>
  </si>
  <si>
    <t>42、 张海燕100</t>
  </si>
  <si>
    <t>43、 张建周300</t>
  </si>
  <si>
    <t>44、 谢红鲜100</t>
  </si>
  <si>
    <t>45、 张名雄100</t>
  </si>
  <si>
    <t>46、张许民100</t>
  </si>
  <si>
    <t>47、 张继超100</t>
  </si>
  <si>
    <t>48、 谢晓东100</t>
  </si>
  <si>
    <t>49、 邱春玲100</t>
  </si>
  <si>
    <t>50、张伟江100</t>
  </si>
  <si>
    <t>51、张斌200</t>
  </si>
  <si>
    <t>52、严丽锋100</t>
  </si>
  <si>
    <t>53、张小华100</t>
  </si>
  <si>
    <t>54、谢利邦100</t>
  </si>
  <si>
    <t>55、张建辉200</t>
  </si>
  <si>
    <t>56、张文明100</t>
  </si>
  <si>
    <t>57、张无想300</t>
  </si>
  <si>
    <t>58、张顺康100</t>
  </si>
  <si>
    <t>59、张云花100</t>
  </si>
  <si>
    <t>捐款直接转账财务（陈育南）收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</si>
</sst>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72">
    <font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FF0000"/>
      <name val="宋体"/>
      <charset val="134"/>
    </font>
    <font>
      <b/>
      <sz val="11"/>
      <name val="宋体"/>
      <charset val="134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6"/>
      <color rgb="FF00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sz val="12"/>
      <color indexed="10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18" borderId="70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1" applyNumberFormat="0" applyFill="0" applyAlignment="0" applyProtection="0">
      <alignment vertical="center"/>
    </xf>
    <xf numFmtId="0" fontId="59" fillId="0" borderId="71" applyNumberFormat="0" applyFill="0" applyAlignment="0" applyProtection="0">
      <alignment vertical="center"/>
    </xf>
    <xf numFmtId="0" fontId="60" fillId="0" borderId="7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9" borderId="73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3" fillId="20" borderId="73" applyNumberFormat="0" applyAlignment="0" applyProtection="0">
      <alignment vertical="center"/>
    </xf>
    <xf numFmtId="0" fontId="64" fillId="21" borderId="75" applyNumberFormat="0" applyAlignment="0" applyProtection="0">
      <alignment vertical="center"/>
    </xf>
    <xf numFmtId="0" fontId="65" fillId="0" borderId="76" applyNumberFormat="0" applyFill="0" applyAlignment="0" applyProtection="0">
      <alignment vertical="center"/>
    </xf>
    <xf numFmtId="0" fontId="66" fillId="0" borderId="77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11" fillId="0" borderId="0">
      <protection locked="0"/>
    </xf>
    <xf numFmtId="0" fontId="2" fillId="0" borderId="0">
      <protection locked="0"/>
    </xf>
  </cellStyleXfs>
  <cellXfs count="5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5" xfId="49" applyFont="1" applyFill="1" applyBorder="1" applyAlignment="1" applyProtection="1">
      <alignment horizontal="center" vertical="center"/>
    </xf>
    <xf numFmtId="49" fontId="8" fillId="2" borderId="6" xfId="49" applyNumberFormat="1" applyFont="1" applyFill="1" applyBorder="1" applyAlignment="1" applyProtection="1">
      <alignment horizontal="center" vertical="center"/>
    </xf>
    <xf numFmtId="0" fontId="8" fillId="2" borderId="6" xfId="49" applyFont="1" applyFill="1" applyBorder="1" applyAlignment="1" applyProtection="1">
      <alignment horizontal="center" vertical="center"/>
    </xf>
    <xf numFmtId="176" fontId="8" fillId="2" borderId="7" xfId="49" applyNumberFormat="1" applyFont="1" applyFill="1" applyBorder="1" applyAlignment="1" applyProtection="1">
      <alignment horizontal="center" vertical="center"/>
    </xf>
    <xf numFmtId="49" fontId="8" fillId="3" borderId="6" xfId="49" applyNumberFormat="1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4" borderId="7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76" fontId="11" fillId="4" borderId="6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4" borderId="5" xfId="49" applyFont="1" applyFill="1" applyBorder="1" applyAlignment="1" applyProtection="1">
      <alignment horizontal="center" vertical="center"/>
    </xf>
    <xf numFmtId="49" fontId="8" fillId="4" borderId="6" xfId="49" applyNumberFormat="1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76" fontId="12" fillId="4" borderId="6" xfId="0" applyNumberFormat="1" applyFont="1" applyFill="1" applyBorder="1">
      <alignment vertical="center"/>
    </xf>
    <xf numFmtId="0" fontId="10" fillId="4" borderId="6" xfId="0" applyFont="1" applyFill="1" applyBorder="1" applyAlignment="1">
      <alignment horizontal="center" vertical="center"/>
    </xf>
    <xf numFmtId="176" fontId="10" fillId="4" borderId="6" xfId="0" applyNumberFormat="1" applyFont="1" applyFill="1" applyBorder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6" borderId="6" xfId="0" applyFont="1" applyFill="1" applyBorder="1" applyAlignment="1">
      <alignment horizontal="right" vertical="center"/>
    </xf>
    <xf numFmtId="176" fontId="13" fillId="6" borderId="7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76" fontId="10" fillId="6" borderId="6" xfId="0" applyNumberFormat="1" applyFont="1" applyFill="1" applyBorder="1">
      <alignment vertical="center"/>
    </xf>
    <xf numFmtId="0" fontId="8" fillId="6" borderId="8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right" vertical="center"/>
    </xf>
    <xf numFmtId="176" fontId="13" fillId="6" borderId="6" xfId="0" applyNumberFormat="1" applyFont="1" applyFill="1" applyBorder="1">
      <alignment vertical="center"/>
    </xf>
    <xf numFmtId="0" fontId="14" fillId="6" borderId="10" xfId="0" applyFont="1" applyFill="1" applyBorder="1" applyAlignment="1">
      <alignment horizontal="right" vertical="center" wrapText="1"/>
    </xf>
    <xf numFmtId="0" fontId="14" fillId="6" borderId="11" xfId="0" applyFont="1" applyFill="1" applyBorder="1" applyAlignment="1">
      <alignment horizontal="right" vertical="center" wrapText="1"/>
    </xf>
    <xf numFmtId="0" fontId="14" fillId="6" borderId="12" xfId="0" applyFont="1" applyFill="1" applyBorder="1" applyAlignment="1">
      <alignment horizontal="right" vertical="center" wrapText="1"/>
    </xf>
    <xf numFmtId="176" fontId="15" fillId="6" borderId="13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176" fontId="2" fillId="6" borderId="15" xfId="0" applyNumberFormat="1" applyFont="1" applyFill="1" applyBorder="1">
      <alignment vertical="center"/>
    </xf>
    <xf numFmtId="0" fontId="8" fillId="3" borderId="7" xfId="49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8" fillId="4" borderId="7" xfId="49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9" xfId="49" applyFont="1" applyFill="1" applyBorder="1" applyAlignment="1" applyProtection="1">
      <alignment horizontal="center" vertical="center"/>
    </xf>
    <xf numFmtId="0" fontId="8" fillId="5" borderId="5" xfId="49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1" fillId="5" borderId="9" xfId="49" applyFill="1" applyBorder="1" applyAlignment="1" applyProtection="1">
      <alignment horizontal="center" vertical="center"/>
    </xf>
    <xf numFmtId="49" fontId="11" fillId="5" borderId="6" xfId="49" applyNumberFormat="1" applyFill="1" applyBorder="1" applyAlignment="1" applyProtection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8" fillId="4" borderId="9" xfId="49" applyFont="1" applyFill="1" applyBorder="1" applyAlignment="1" applyProtection="1">
      <alignment horizontal="center" vertical="center"/>
    </xf>
    <xf numFmtId="49" fontId="16" fillId="4" borderId="6" xfId="49" applyNumberFormat="1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76" fontId="12" fillId="4" borderId="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5" borderId="7" xfId="49" applyFill="1" applyBorder="1" applyAlignment="1" applyProtection="1">
      <alignment horizontal="center" vertical="center"/>
    </xf>
    <xf numFmtId="0" fontId="16" fillId="4" borderId="7" xfId="49" applyFont="1" applyFill="1" applyBorder="1" applyAlignment="1" applyProtection="1">
      <alignment horizontal="center" vertical="center"/>
    </xf>
    <xf numFmtId="0" fontId="9" fillId="0" borderId="6" xfId="0" applyFont="1" applyBorder="1">
      <alignment vertical="center"/>
    </xf>
    <xf numFmtId="0" fontId="9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176" fontId="18" fillId="0" borderId="6" xfId="0" applyNumberFormat="1" applyFont="1" applyBorder="1" applyAlignment="1">
      <alignment horizontal="center" vertical="center"/>
    </xf>
    <xf numFmtId="0" fontId="11" fillId="0" borderId="6" xfId="50" applyFont="1" applyBorder="1" applyAlignment="1" applyProtection="1">
      <alignment horizontal="center" vertical="center" wrapText="1"/>
    </xf>
    <xf numFmtId="176" fontId="19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0" fontId="11" fillId="0" borderId="6" xfId="50" applyFont="1" applyBorder="1" applyAlignment="1" applyProtection="1">
      <alignment horizontal="center" vertical="center"/>
    </xf>
    <xf numFmtId="176" fontId="20" fillId="5" borderId="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1" fillId="0" borderId="6" xfId="50" applyNumberFormat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18" xfId="0" applyBorder="1">
      <alignment vertical="center"/>
    </xf>
    <xf numFmtId="0" fontId="11" fillId="5" borderId="6" xfId="5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176" fontId="5" fillId="3" borderId="30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176" fontId="23" fillId="7" borderId="34" xfId="0" applyNumberFormat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40" xfId="0" applyNumberFormat="1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/>
    </xf>
    <xf numFmtId="176" fontId="23" fillId="7" borderId="6" xfId="0" applyNumberFormat="1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23" fillId="7" borderId="18" xfId="0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44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176" fontId="23" fillId="7" borderId="13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6" fontId="23" fillId="7" borderId="47" xfId="0" applyNumberFormat="1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176" fontId="23" fillId="7" borderId="7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176" fontId="23" fillId="8" borderId="7" xfId="0" applyNumberFormat="1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176" fontId="23" fillId="8" borderId="13" xfId="0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176" fontId="23" fillId="8" borderId="4" xfId="0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176" fontId="10" fillId="8" borderId="4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49" fontId="26" fillId="5" borderId="0" xfId="0" applyNumberFormat="1" applyFont="1" applyFill="1" applyAlignment="1">
      <alignment horizontal="center" vertical="center"/>
    </xf>
    <xf numFmtId="176" fontId="26" fillId="5" borderId="0" xfId="0" applyNumberFormat="1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6" fontId="7" fillId="5" borderId="0" xfId="0" applyNumberFormat="1" applyFont="1" applyFill="1" applyAlignment="1">
      <alignment horizontal="center" vertical="center"/>
    </xf>
    <xf numFmtId="0" fontId="2" fillId="5" borderId="0" xfId="0" applyFont="1" applyFill="1">
      <alignment vertical="center"/>
    </xf>
    <xf numFmtId="176" fontId="2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25" fillId="0" borderId="0" xfId="0" applyFont="1">
      <alignment vertical="center"/>
    </xf>
    <xf numFmtId="176" fontId="23" fillId="7" borderId="4" xfId="0" applyNumberFormat="1" applyFont="1" applyFill="1" applyBorder="1" applyAlignment="1">
      <alignment horizontal="center" vertical="center"/>
    </xf>
    <xf numFmtId="176" fontId="23" fillId="7" borderId="53" xfId="0" applyNumberFormat="1" applyFont="1" applyFill="1" applyBorder="1" applyAlignment="1">
      <alignment horizontal="center" vertical="center"/>
    </xf>
    <xf numFmtId="176" fontId="23" fillId="7" borderId="54" xfId="0" applyNumberFormat="1" applyFont="1" applyFill="1" applyBorder="1" applyAlignment="1">
      <alignment horizontal="center" vertical="center"/>
    </xf>
    <xf numFmtId="176" fontId="23" fillId="7" borderId="55" xfId="0" applyNumberFormat="1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/>
    </xf>
    <xf numFmtId="0" fontId="25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9" fillId="3" borderId="32" xfId="50" applyFont="1" applyFill="1" applyBorder="1" applyAlignment="1" applyProtection="1">
      <alignment horizontal="center" vertical="center"/>
    </xf>
    <xf numFmtId="0" fontId="9" fillId="3" borderId="3" xfId="50" applyFont="1" applyFill="1" applyBorder="1" applyAlignment="1" applyProtection="1">
      <alignment horizontal="center" vertical="center"/>
    </xf>
    <xf numFmtId="176" fontId="9" fillId="3" borderId="3" xfId="50" applyNumberFormat="1" applyFont="1" applyFill="1" applyBorder="1" applyAlignment="1" applyProtection="1">
      <alignment horizontal="center" vertical="center" wrapText="1"/>
    </xf>
    <xf numFmtId="176" fontId="9" fillId="3" borderId="17" xfId="50" applyNumberFormat="1" applyFont="1" applyFill="1" applyBorder="1" applyAlignment="1" applyProtection="1">
      <alignment horizontal="center" vertical="center" wrapText="1"/>
    </xf>
    <xf numFmtId="0" fontId="9" fillId="3" borderId="4" xfId="5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1" fillId="4" borderId="9" xfId="50" applyFont="1" applyFill="1" applyBorder="1" applyAlignment="1" applyProtection="1">
      <alignment horizontal="center" vertical="center"/>
    </xf>
    <xf numFmtId="0" fontId="11" fillId="4" borderId="6" xfId="50" applyFont="1" applyFill="1" applyBorder="1" applyAlignment="1" applyProtection="1">
      <alignment horizontal="center" vertical="center" wrapText="1"/>
    </xf>
    <xf numFmtId="176" fontId="11" fillId="4" borderId="6" xfId="50" applyNumberFormat="1" applyFont="1" applyFill="1" applyBorder="1" applyAlignment="1" applyProtection="1">
      <alignment horizontal="center" vertical="center" wrapText="1"/>
    </xf>
    <xf numFmtId="176" fontId="11" fillId="4" borderId="7" xfId="50" applyNumberFormat="1" applyFont="1" applyFill="1" applyBorder="1" applyAlignment="1" applyProtection="1">
      <alignment horizontal="center" vertical="center" wrapText="1"/>
    </xf>
    <xf numFmtId="0" fontId="11" fillId="4" borderId="8" xfId="50" applyFont="1" applyFill="1" applyBorder="1" applyAlignment="1" applyProtection="1">
      <alignment horizontal="center" vertical="center" wrapText="1"/>
    </xf>
    <xf numFmtId="0" fontId="11" fillId="4" borderId="46" xfId="50" applyFont="1" applyFill="1" applyBorder="1" applyAlignment="1" applyProtection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8" fillId="0" borderId="20" xfId="50" applyFont="1" applyBorder="1" applyAlignment="1" applyProtection="1">
      <alignment horizontal="center" vertical="center"/>
    </xf>
    <xf numFmtId="0" fontId="21" fillId="0" borderId="16" xfId="50" applyFont="1" applyBorder="1" applyAlignment="1" applyProtection="1">
      <alignment horizontal="center" vertical="center"/>
    </xf>
    <xf numFmtId="0" fontId="21" fillId="0" borderId="56" xfId="50" applyFont="1" applyBorder="1" applyAlignment="1" applyProtection="1">
      <alignment horizontal="center" vertical="center"/>
    </xf>
    <xf numFmtId="0" fontId="21" fillId="0" borderId="0" xfId="50" applyFont="1" applyAlignment="1" applyProtection="1">
      <alignment horizontal="center" vertical="center"/>
    </xf>
    <xf numFmtId="0" fontId="29" fillId="0" borderId="0" xfId="50" applyFont="1" applyAlignment="1" applyProtection="1">
      <alignment horizontal="center" vertical="center"/>
    </xf>
    <xf numFmtId="0" fontId="9" fillId="0" borderId="0" xfId="50" applyFont="1" applyAlignment="1" applyProtection="1">
      <alignment vertical="center"/>
    </xf>
    <xf numFmtId="49" fontId="30" fillId="0" borderId="0" xfId="50" applyNumberFormat="1" applyFont="1" applyAlignment="1" applyProtection="1">
      <alignment horizontal="center" vertical="center"/>
    </xf>
    <xf numFmtId="0" fontId="2" fillId="0" borderId="0" xfId="50" applyAlignment="1" applyProtection="1">
      <alignment horizontal="center" vertical="center"/>
    </xf>
    <xf numFmtId="0" fontId="31" fillId="9" borderId="2" xfId="50" applyFont="1" applyFill="1" applyBorder="1" applyAlignment="1" applyProtection="1">
      <alignment horizontal="center" vertical="center"/>
    </xf>
    <xf numFmtId="49" fontId="9" fillId="9" borderId="3" xfId="50" applyNumberFormat="1" applyFont="1" applyFill="1" applyBorder="1" applyAlignment="1" applyProtection="1">
      <alignment horizontal="center" vertical="center"/>
    </xf>
    <xf numFmtId="0" fontId="9" fillId="9" borderId="3" xfId="50" applyFont="1" applyFill="1" applyBorder="1" applyAlignment="1" applyProtection="1">
      <alignment horizontal="center" vertical="center"/>
    </xf>
    <xf numFmtId="0" fontId="9" fillId="9" borderId="3" xfId="50" applyFont="1" applyFill="1" applyBorder="1" applyAlignment="1" applyProtection="1">
      <alignment horizontal="center" vertical="center" wrapText="1"/>
    </xf>
    <xf numFmtId="0" fontId="9" fillId="9" borderId="57" xfId="50" applyFont="1" applyFill="1" applyBorder="1" applyAlignment="1" applyProtection="1">
      <alignment horizontal="center" vertical="center"/>
    </xf>
    <xf numFmtId="0" fontId="2" fillId="0" borderId="5" xfId="50" applyBorder="1" applyAlignment="1" applyProtection="1">
      <alignment horizontal="center" vertical="center"/>
    </xf>
    <xf numFmtId="49" fontId="0" fillId="0" borderId="6" xfId="50" applyNumberFormat="1" applyFont="1" applyBorder="1" applyAlignment="1" applyProtection="1">
      <alignment horizontal="center" vertical="center"/>
    </xf>
    <xf numFmtId="176" fontId="0" fillId="0" borderId="6" xfId="50" applyNumberFormat="1" applyFont="1" applyBorder="1" applyAlignment="1" applyProtection="1">
      <alignment horizontal="center" vertical="center"/>
    </xf>
    <xf numFmtId="0" fontId="0" fillId="0" borderId="8" xfId="50" applyFont="1" applyBorder="1" applyAlignment="1" applyProtection="1">
      <alignment horizontal="center" vertical="center"/>
    </xf>
    <xf numFmtId="0" fontId="0" fillId="0" borderId="6" xfId="50" applyFont="1" applyBorder="1" applyAlignment="1" applyProtection="1">
      <alignment horizontal="left" vertical="center"/>
    </xf>
    <xf numFmtId="49" fontId="11" fillId="4" borderId="6" xfId="50" applyNumberFormat="1" applyFont="1" applyFill="1" applyBorder="1" applyAlignment="1" applyProtection="1">
      <alignment horizontal="center" vertical="center" wrapText="1"/>
    </xf>
    <xf numFmtId="176" fontId="2" fillId="0" borderId="6" xfId="50" applyNumberFormat="1" applyBorder="1" applyAlignment="1" applyProtection="1">
      <alignment horizontal="center" vertical="center"/>
    </xf>
    <xf numFmtId="176" fontId="2" fillId="0" borderId="6" xfId="50" applyNumberFormat="1" applyBorder="1" applyAlignment="1" applyProtection="1">
      <alignment horizontal="left" vertical="center"/>
    </xf>
    <xf numFmtId="0" fontId="2" fillId="0" borderId="8" xfId="50" applyBorder="1" applyAlignment="1" applyProtection="1">
      <alignment horizontal="center" vertical="center"/>
    </xf>
    <xf numFmtId="49" fontId="11" fillId="4" borderId="8" xfId="50" applyNumberFormat="1" applyFont="1" applyFill="1" applyBorder="1" applyAlignment="1" applyProtection="1">
      <alignment horizontal="left" vertical="center" wrapText="1"/>
    </xf>
    <xf numFmtId="0" fontId="2" fillId="0" borderId="6" xfId="50" applyBorder="1" applyAlignment="1" applyProtection="1">
      <alignment horizontal="center" vertical="center"/>
    </xf>
    <xf numFmtId="0" fontId="2" fillId="0" borderId="6" xfId="50" applyBorder="1" applyAlignment="1" applyProtection="1">
      <alignment horizontal="left" vertical="center"/>
    </xf>
    <xf numFmtId="176" fontId="2" fillId="0" borderId="6" xfId="50" applyNumberFormat="1" applyBorder="1" applyAlignment="1" applyProtection="1">
      <alignment vertical="center"/>
    </xf>
    <xf numFmtId="0" fontId="2" fillId="0" borderId="8" xfId="50" applyBorder="1" applyAlignment="1" applyProtection="1">
      <alignment horizontal="left" vertical="center"/>
    </xf>
    <xf numFmtId="0" fontId="2" fillId="0" borderId="6" xfId="50" applyFont="1" applyBorder="1" applyAlignment="1" applyProtection="1">
      <alignment horizontal="center" vertical="center"/>
    </xf>
    <xf numFmtId="176" fontId="2" fillId="0" borderId="6" xfId="50" applyNumberFormat="1" applyFont="1" applyBorder="1" applyAlignment="1" applyProtection="1">
      <alignment horizontal="center" vertical="center"/>
    </xf>
    <xf numFmtId="0" fontId="2" fillId="0" borderId="8" xfId="50" applyFont="1" applyBorder="1" applyAlignment="1" applyProtection="1">
      <alignment horizontal="left" vertical="center"/>
    </xf>
    <xf numFmtId="0" fontId="2" fillId="0" borderId="14" xfId="50" applyBorder="1" applyAlignment="1" applyProtection="1">
      <alignment horizontal="center" vertical="center"/>
    </xf>
    <xf numFmtId="0" fontId="2" fillId="0" borderId="15" xfId="50" applyBorder="1" applyAlignment="1" applyProtection="1">
      <alignment horizontal="center" vertical="center"/>
    </xf>
    <xf numFmtId="176" fontId="2" fillId="0" borderId="15" xfId="50" applyNumberFormat="1" applyBorder="1" applyAlignment="1" applyProtection="1">
      <alignment vertical="center"/>
    </xf>
    <xf numFmtId="176" fontId="2" fillId="0" borderId="15" xfId="50" applyNumberFormat="1" applyBorder="1" applyAlignment="1" applyProtection="1">
      <alignment horizontal="center" vertical="center"/>
    </xf>
    <xf numFmtId="0" fontId="2" fillId="0" borderId="47" xfId="50" applyBorder="1" applyAlignment="1" applyProtection="1">
      <alignment horizontal="left" vertical="center"/>
    </xf>
    <xf numFmtId="176" fontId="2" fillId="0" borderId="0" xfId="50" applyNumberFormat="1" applyAlignment="1" applyProtection="1">
      <alignment vertical="center"/>
    </xf>
    <xf numFmtId="176" fontId="2" fillId="0" borderId="0" xfId="50" applyNumberFormat="1" applyAlignment="1" applyProtection="1">
      <alignment horizontal="center" vertical="center"/>
    </xf>
    <xf numFmtId="176" fontId="2" fillId="5" borderId="0" xfId="50" applyNumberFormat="1" applyFill="1" applyAlignment="1" applyProtection="1">
      <alignment vertical="center"/>
    </xf>
    <xf numFmtId="0" fontId="2" fillId="0" borderId="0" xfId="50" applyAlignment="1" applyProtection="1">
      <alignment horizontal="left" vertical="center"/>
    </xf>
    <xf numFmtId="0" fontId="22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13" fillId="10" borderId="2" xfId="0" applyFont="1" applyFill="1" applyBorder="1" applyAlignment="1">
      <alignment horizontal="center" vertical="center"/>
    </xf>
    <xf numFmtId="49" fontId="32" fillId="10" borderId="3" xfId="0" applyNumberFormat="1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3" fillId="10" borderId="58" xfId="0" applyFont="1" applyFill="1" applyBorder="1" applyAlignment="1">
      <alignment horizontal="center" vertical="center"/>
    </xf>
    <xf numFmtId="176" fontId="22" fillId="10" borderId="3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1" fillId="0" borderId="59" xfId="0" applyNumberFormat="1" applyFont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33" fillId="0" borderId="25" xfId="50" applyNumberFormat="1" applyFont="1" applyBorder="1" applyAlignment="1" applyProtection="1">
      <alignment horizontal="center" vertical="center"/>
    </xf>
    <xf numFmtId="176" fontId="33" fillId="0" borderId="23" xfId="50" applyNumberFormat="1" applyFont="1" applyBorder="1" applyAlignment="1" applyProtection="1">
      <alignment horizontal="center" vertical="center"/>
    </xf>
    <xf numFmtId="176" fontId="33" fillId="0" borderId="24" xfId="50" applyNumberFormat="1" applyFont="1" applyBorder="1" applyAlignment="1" applyProtection="1">
      <alignment horizontal="center" vertical="center"/>
    </xf>
    <xf numFmtId="176" fontId="33" fillId="5" borderId="0" xfId="50" applyNumberFormat="1" applyFont="1" applyFill="1" applyAlignment="1" applyProtection="1">
      <alignment horizontal="center" vertical="center"/>
    </xf>
    <xf numFmtId="49" fontId="22" fillId="5" borderId="16" xfId="0" applyNumberFormat="1" applyFont="1" applyFill="1" applyBorder="1" applyAlignment="1">
      <alignment horizontal="center" vertical="center"/>
    </xf>
    <xf numFmtId="49" fontId="22" fillId="5" borderId="0" xfId="0" applyNumberFormat="1" applyFont="1" applyFill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49" fontId="32" fillId="11" borderId="3" xfId="0" applyNumberFormat="1" applyFont="1" applyFill="1" applyBorder="1" applyAlignment="1">
      <alignment horizontal="center" vertical="center"/>
    </xf>
    <xf numFmtId="176" fontId="15" fillId="11" borderId="3" xfId="50" applyNumberFormat="1" applyFont="1" applyFill="1" applyBorder="1" applyAlignment="1" applyProtection="1">
      <alignment vertical="center"/>
    </xf>
    <xf numFmtId="0" fontId="32" fillId="11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3" fontId="10" fillId="5" borderId="0" xfId="0" applyNumberFormat="1" applyFont="1" applyFill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7" fillId="5" borderId="0" xfId="0" applyNumberFormat="1" applyFont="1" applyFill="1">
      <alignment vertical="center"/>
    </xf>
    <xf numFmtId="0" fontId="2" fillId="0" borderId="5" xfId="50" applyBorder="1" applyAlignment="1" applyProtection="1">
      <alignment horizontal="left" vertical="center"/>
    </xf>
    <xf numFmtId="0" fontId="5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2" fillId="0" borderId="14" xfId="50" applyBorder="1" applyAlignment="1" applyProtection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10" fillId="0" borderId="0" xfId="50" applyFont="1" applyAlignment="1" applyProtection="1">
      <alignment vertical="center"/>
    </xf>
    <xf numFmtId="176" fontId="13" fillId="0" borderId="0" xfId="0" applyNumberFormat="1" applyFont="1">
      <alignment vertical="center"/>
    </xf>
    <xf numFmtId="0" fontId="13" fillId="5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5" xfId="0" applyFont="1" applyBorder="1">
      <alignment vertical="center"/>
    </xf>
    <xf numFmtId="176" fontId="11" fillId="0" borderId="15" xfId="0" applyNumberFormat="1" applyFont="1" applyBorder="1">
      <alignment vertical="center"/>
    </xf>
    <xf numFmtId="176" fontId="10" fillId="0" borderId="13" xfId="0" applyNumberFormat="1" applyFont="1" applyBorder="1" applyAlignment="1">
      <alignment horizontal="center" vertical="center"/>
    </xf>
    <xf numFmtId="0" fontId="22" fillId="5" borderId="0" xfId="0" applyFont="1" applyFill="1">
      <alignment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0" fillId="0" borderId="6" xfId="50" applyNumberFormat="1" applyFont="1" applyBorder="1" applyAlignment="1" applyProtection="1">
      <alignment horizontal="center" vertical="center"/>
    </xf>
    <xf numFmtId="0" fontId="35" fillId="0" borderId="6" xfId="0" applyFont="1" applyBorder="1" applyAlignment="1">
      <alignment horizontal="center" vertical="center"/>
    </xf>
    <xf numFmtId="176" fontId="35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76" fontId="11" fillId="5" borderId="0" xfId="0" applyNumberFormat="1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76" fontId="35" fillId="5" borderId="59" xfId="50" applyNumberFormat="1" applyFont="1" applyFill="1" applyBorder="1" applyAlignment="1" applyProtection="1">
      <alignment horizontal="center" vertical="center"/>
    </xf>
    <xf numFmtId="176" fontId="35" fillId="5" borderId="46" xfId="50" applyNumberFormat="1" applyFont="1" applyFill="1" applyBorder="1" applyAlignment="1" applyProtection="1">
      <alignment horizontal="center" vertical="center"/>
    </xf>
    <xf numFmtId="49" fontId="35" fillId="5" borderId="59" xfId="0" applyNumberFormat="1" applyFont="1" applyFill="1" applyBorder="1" applyAlignment="1">
      <alignment horizontal="center" vertical="center"/>
    </xf>
    <xf numFmtId="49" fontId="35" fillId="5" borderId="46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33" fillId="5" borderId="0" xfId="50" applyNumberFormat="1" applyFont="1" applyFill="1" applyAlignment="1" applyProtection="1">
      <alignment vertical="center"/>
    </xf>
    <xf numFmtId="0" fontId="2" fillId="9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49" fontId="11" fillId="4" borderId="46" xfId="50" applyNumberFormat="1" applyFont="1" applyFill="1" applyBorder="1" applyAlignment="1" applyProtection="1">
      <alignment horizontal="left" vertical="center" wrapText="1"/>
    </xf>
    <xf numFmtId="49" fontId="11" fillId="4" borderId="9" xfId="50" applyNumberFormat="1" applyFont="1" applyFill="1" applyBorder="1" applyAlignment="1" applyProtection="1">
      <alignment horizontal="left" vertical="center" wrapText="1"/>
    </xf>
    <xf numFmtId="0" fontId="2" fillId="0" borderId="46" xfId="50" applyBorder="1" applyAlignment="1" applyProtection="1">
      <alignment horizontal="left" vertical="center"/>
    </xf>
    <xf numFmtId="0" fontId="2" fillId="0" borderId="9" xfId="50" applyBorder="1" applyAlignment="1" applyProtection="1">
      <alignment horizontal="left" vertical="center"/>
    </xf>
    <xf numFmtId="0" fontId="2" fillId="0" borderId="46" xfId="50" applyFont="1" applyBorder="1" applyAlignment="1" applyProtection="1">
      <alignment horizontal="left" vertical="center"/>
    </xf>
    <xf numFmtId="0" fontId="2" fillId="0" borderId="9" xfId="50" applyFont="1" applyBorder="1" applyAlignment="1" applyProtection="1">
      <alignment horizontal="left" vertical="center"/>
    </xf>
    <xf numFmtId="0" fontId="2" fillId="0" borderId="11" xfId="50" applyBorder="1" applyAlignment="1" applyProtection="1">
      <alignment horizontal="left" vertical="center"/>
    </xf>
    <xf numFmtId="0" fontId="2" fillId="0" borderId="12" xfId="50" applyBorder="1" applyAlignment="1" applyProtection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176" fontId="22" fillId="10" borderId="4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6" fontId="35" fillId="5" borderId="9" xfId="5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Border="1">
      <alignment vertical="center"/>
    </xf>
    <xf numFmtId="49" fontId="35" fillId="5" borderId="9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11" fillId="5" borderId="13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20" xfId="50" applyFont="1" applyBorder="1" applyAlignment="1" applyProtection="1">
      <alignment horizontal="center" vertical="center"/>
    </xf>
    <xf numFmtId="0" fontId="38" fillId="0" borderId="16" xfId="50" applyFont="1" applyBorder="1" applyAlignment="1" applyProtection="1">
      <alignment horizontal="center" vertical="center"/>
    </xf>
    <xf numFmtId="0" fontId="38" fillId="0" borderId="56" xfId="50" applyFont="1" applyBorder="1" applyAlignment="1" applyProtection="1">
      <alignment horizontal="center" vertical="center"/>
    </xf>
    <xf numFmtId="0" fontId="38" fillId="0" borderId="0" xfId="50" applyFont="1" applyAlignment="1" applyProtection="1">
      <alignment horizontal="center" vertical="center"/>
    </xf>
    <xf numFmtId="0" fontId="26" fillId="5" borderId="56" xfId="50" applyFont="1" applyFill="1" applyBorder="1" applyAlignment="1" applyProtection="1">
      <alignment horizontal="center" vertical="center"/>
    </xf>
    <xf numFmtId="0" fontId="15" fillId="0" borderId="0" xfId="50" applyFont="1" applyAlignment="1" applyProtection="1">
      <alignment horizontal="left" vertical="center"/>
    </xf>
    <xf numFmtId="0" fontId="39" fillId="0" borderId="0" xfId="50" applyFont="1" applyAlignment="1" applyProtection="1">
      <alignment horizontal="left" vertical="center"/>
    </xf>
    <xf numFmtId="0" fontId="9" fillId="3" borderId="2" xfId="50" applyFont="1" applyFill="1" applyBorder="1" applyAlignment="1" applyProtection="1">
      <alignment horizontal="center" vertical="center"/>
    </xf>
    <xf numFmtId="49" fontId="9" fillId="3" borderId="3" xfId="49" applyNumberFormat="1" applyFont="1" applyFill="1" applyBorder="1" applyAlignment="1" applyProtection="1">
      <alignment horizontal="center" vertical="center"/>
    </xf>
    <xf numFmtId="176" fontId="9" fillId="3" borderId="3" xfId="50" applyNumberFormat="1" applyFont="1" applyFill="1" applyBorder="1" applyAlignment="1" applyProtection="1">
      <alignment horizontal="center" vertical="center"/>
    </xf>
    <xf numFmtId="0" fontId="9" fillId="5" borderId="36" xfId="50" applyFont="1" applyFill="1" applyBorder="1" applyAlignment="1" applyProtection="1">
      <alignment horizontal="center" vertical="center"/>
    </xf>
    <xf numFmtId="0" fontId="5" fillId="5" borderId="8" xfId="50" applyFont="1" applyFill="1" applyBorder="1" applyAlignment="1" applyProtection="1">
      <alignment horizontal="center" vertical="center"/>
    </xf>
    <xf numFmtId="0" fontId="5" fillId="5" borderId="46" xfId="50" applyFont="1" applyFill="1" applyBorder="1" applyAlignment="1" applyProtection="1">
      <alignment horizontal="center" vertical="center"/>
    </xf>
    <xf numFmtId="0" fontId="5" fillId="5" borderId="9" xfId="50" applyFont="1" applyFill="1" applyBorder="1" applyAlignment="1" applyProtection="1">
      <alignment horizontal="center" vertical="center"/>
    </xf>
    <xf numFmtId="0" fontId="9" fillId="5" borderId="60" xfId="50" applyFont="1" applyFill="1" applyBorder="1" applyAlignment="1" applyProtection="1">
      <alignment horizontal="center" vertical="center"/>
    </xf>
    <xf numFmtId="176" fontId="9" fillId="5" borderId="60" xfId="50" applyNumberFormat="1" applyFont="1" applyFill="1" applyBorder="1" applyAlignment="1" applyProtection="1">
      <alignment horizontal="center" vertical="center"/>
    </xf>
    <xf numFmtId="0" fontId="35" fillId="5" borderId="5" xfId="50" applyFont="1" applyFill="1" applyBorder="1" applyAlignment="1" applyProtection="1">
      <alignment horizontal="center" vertical="center"/>
    </xf>
    <xf numFmtId="0" fontId="35" fillId="0" borderId="6" xfId="50" applyFont="1" applyBorder="1" applyAlignment="1" applyProtection="1">
      <alignment horizontal="center" vertical="center"/>
    </xf>
    <xf numFmtId="176" fontId="35" fillId="0" borderId="6" xfId="50" applyNumberFormat="1" applyFont="1" applyBorder="1" applyAlignment="1" applyProtection="1">
      <alignment horizontal="center" vertical="center"/>
    </xf>
    <xf numFmtId="176" fontId="35" fillId="0" borderId="6" xfId="50" applyNumberFormat="1" applyFont="1" applyBorder="1" applyAlignment="1" applyProtection="1">
      <alignment horizontal="center" vertical="center" wrapText="1"/>
    </xf>
    <xf numFmtId="0" fontId="40" fillId="0" borderId="8" xfId="50" applyFont="1" applyBorder="1" applyAlignment="1" applyProtection="1">
      <alignment horizontal="center" vertical="center"/>
    </xf>
    <xf numFmtId="0" fontId="40" fillId="0" borderId="46" xfId="50" applyFont="1" applyBorder="1" applyAlignment="1" applyProtection="1">
      <alignment horizontal="center" vertical="center"/>
    </xf>
    <xf numFmtId="0" fontId="40" fillId="0" borderId="9" xfId="50" applyFont="1" applyBorder="1" applyAlignment="1" applyProtection="1">
      <alignment horizontal="center" vertical="center"/>
    </xf>
    <xf numFmtId="176" fontId="35" fillId="4" borderId="6" xfId="50" applyNumberFormat="1" applyFont="1" applyFill="1" applyBorder="1" applyAlignment="1" applyProtection="1">
      <alignment horizontal="center" vertical="center"/>
    </xf>
    <xf numFmtId="49" fontId="35" fillId="0" borderId="6" xfId="50" applyNumberFormat="1" applyFont="1" applyBorder="1" applyAlignment="1" applyProtection="1">
      <alignment horizontal="center" vertical="center" wrapText="1"/>
    </xf>
    <xf numFmtId="0" fontId="35" fillId="0" borderId="6" xfId="50" applyFont="1" applyBorder="1" applyAlignment="1" applyProtection="1">
      <alignment vertical="center"/>
    </xf>
    <xf numFmtId="0" fontId="39" fillId="0" borderId="0" xfId="50" applyFont="1" applyAlignment="1" applyProtection="1">
      <alignment vertical="center"/>
    </xf>
    <xf numFmtId="176" fontId="9" fillId="3" borderId="57" xfId="50" applyNumberFormat="1" applyFont="1" applyFill="1" applyBorder="1" applyAlignment="1" applyProtection="1">
      <alignment horizontal="center" vertical="center"/>
    </xf>
    <xf numFmtId="176" fontId="9" fillId="3" borderId="4" xfId="50" applyNumberFormat="1" applyFont="1" applyFill="1" applyBorder="1" applyAlignment="1" applyProtection="1">
      <alignment horizontal="center" vertical="center"/>
    </xf>
    <xf numFmtId="176" fontId="32" fillId="5" borderId="6" xfId="50" applyNumberFormat="1" applyFont="1" applyFill="1" applyBorder="1" applyAlignment="1" applyProtection="1">
      <alignment horizontal="center" vertical="center"/>
    </xf>
    <xf numFmtId="176" fontId="40" fillId="5" borderId="7" xfId="50" applyNumberFormat="1" applyFont="1" applyFill="1" applyBorder="1" applyAlignment="1" applyProtection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5" fillId="0" borderId="9" xfId="50" applyFont="1" applyBorder="1" applyAlignment="1" applyProtection="1">
      <alignment horizontal="center" vertical="center"/>
    </xf>
    <xf numFmtId="0" fontId="32" fillId="4" borderId="8" xfId="50" applyFont="1" applyFill="1" applyBorder="1" applyAlignment="1" applyProtection="1">
      <alignment horizontal="center" vertical="center" wrapText="1"/>
    </xf>
    <xf numFmtId="0" fontId="32" fillId="4" borderId="46" xfId="50" applyFont="1" applyFill="1" applyBorder="1" applyAlignment="1" applyProtection="1">
      <alignment horizontal="center" vertical="center" wrapText="1"/>
    </xf>
    <xf numFmtId="0" fontId="32" fillId="4" borderId="9" xfId="50" applyFont="1" applyFill="1" applyBorder="1" applyAlignment="1" applyProtection="1">
      <alignment horizontal="center" vertical="center" wrapText="1"/>
    </xf>
    <xf numFmtId="0" fontId="11" fillId="4" borderId="6" xfId="50" applyFont="1" applyFill="1" applyBorder="1" applyAlignment="1" applyProtection="1">
      <alignment vertical="center" wrapText="1"/>
    </xf>
    <xf numFmtId="0" fontId="41" fillId="5" borderId="26" xfId="50" applyFont="1" applyFill="1" applyBorder="1" applyAlignment="1" applyProtection="1">
      <alignment vertical="center"/>
    </xf>
    <xf numFmtId="0" fontId="41" fillId="12" borderId="45" xfId="50" applyFont="1" applyFill="1" applyBorder="1" applyAlignment="1" applyProtection="1">
      <alignment vertical="center"/>
    </xf>
    <xf numFmtId="0" fontId="42" fillId="12" borderId="26" xfId="0" applyFont="1" applyFill="1" applyBorder="1" applyAlignment="1">
      <alignment vertical="center" wrapText="1"/>
    </xf>
    <xf numFmtId="0" fontId="42" fillId="12" borderId="44" xfId="0" applyFont="1" applyFill="1" applyBorder="1" applyAlignment="1">
      <alignment vertical="center" wrapText="1"/>
    </xf>
    <xf numFmtId="0" fontId="43" fillId="12" borderId="44" xfId="0" applyFont="1" applyFill="1" applyBorder="1" applyAlignment="1">
      <alignment horizontal="center" vertical="center" wrapText="1"/>
    </xf>
    <xf numFmtId="0" fontId="44" fillId="12" borderId="61" xfId="50" applyFont="1" applyFill="1" applyBorder="1" applyAlignment="1" applyProtection="1">
      <alignment horizontal="center" vertical="center"/>
    </xf>
    <xf numFmtId="176" fontId="44" fillId="12" borderId="44" xfId="50" applyNumberFormat="1" applyFont="1" applyFill="1" applyBorder="1" applyAlignment="1" applyProtection="1">
      <alignment horizontal="center" vertical="center"/>
    </xf>
    <xf numFmtId="176" fontId="42" fillId="12" borderId="43" xfId="0" applyNumberFormat="1" applyFont="1" applyFill="1" applyBorder="1" applyAlignment="1">
      <alignment vertical="center" wrapText="1"/>
    </xf>
    <xf numFmtId="0" fontId="44" fillId="12" borderId="62" xfId="0" applyFont="1" applyFill="1" applyBorder="1" applyAlignment="1">
      <alignment horizontal="right" vertical="center" wrapText="1"/>
    </xf>
    <xf numFmtId="176" fontId="44" fillId="12" borderId="62" xfId="0" applyNumberFormat="1" applyFont="1" applyFill="1" applyBorder="1" applyAlignment="1">
      <alignment horizontal="right" vertical="center" wrapText="1"/>
    </xf>
    <xf numFmtId="176" fontId="32" fillId="12" borderId="53" xfId="0" applyNumberFormat="1" applyFont="1" applyFill="1" applyBorder="1" applyAlignment="1">
      <alignment horizontal="center" vertical="center"/>
    </xf>
    <xf numFmtId="176" fontId="32" fillId="12" borderId="0" xfId="50" applyNumberFormat="1" applyFont="1" applyFill="1" applyAlignment="1" applyProtection="1">
      <alignment horizontal="center" vertical="center"/>
    </xf>
    <xf numFmtId="176" fontId="32" fillId="12" borderId="63" xfId="50" applyNumberFormat="1" applyFont="1" applyFill="1" applyBorder="1" applyAlignment="1" applyProtection="1">
      <alignment horizontal="center" vertical="center"/>
    </xf>
    <xf numFmtId="176" fontId="45" fillId="5" borderId="35" xfId="50" applyNumberFormat="1" applyFont="1" applyFill="1" applyBorder="1" applyAlignment="1" applyProtection="1">
      <alignment horizontal="center" vertical="center" wrapText="1"/>
    </xf>
    <xf numFmtId="176" fontId="45" fillId="13" borderId="35" xfId="50" applyNumberFormat="1" applyFont="1" applyFill="1" applyBorder="1" applyAlignment="1" applyProtection="1">
      <alignment horizontal="center" vertical="center" wrapText="1"/>
    </xf>
    <xf numFmtId="176" fontId="45" fillId="13" borderId="56" xfId="50" applyNumberFormat="1" applyFont="1" applyFill="1" applyBorder="1" applyAlignment="1" applyProtection="1">
      <alignment horizontal="right" vertical="center" wrapText="1"/>
    </xf>
    <xf numFmtId="176" fontId="45" fillId="13" borderId="0" xfId="50" applyNumberFormat="1" applyFont="1" applyFill="1" applyAlignment="1" applyProtection="1">
      <alignment horizontal="right" vertical="center" wrapText="1"/>
    </xf>
    <xf numFmtId="176" fontId="45" fillId="13" borderId="41" xfId="50" applyNumberFormat="1" applyFont="1" applyFill="1" applyBorder="1" applyAlignment="1" applyProtection="1">
      <alignment horizontal="right" vertical="center" wrapText="1"/>
    </xf>
    <xf numFmtId="176" fontId="43" fillId="13" borderId="58" xfId="50" applyNumberFormat="1" applyFont="1" applyFill="1" applyBorder="1" applyAlignment="1" applyProtection="1">
      <alignment horizontal="right" vertical="center" wrapText="1"/>
    </xf>
    <xf numFmtId="176" fontId="43" fillId="13" borderId="32" xfId="50" applyNumberFormat="1" applyFont="1" applyFill="1" applyBorder="1" applyAlignment="1" applyProtection="1">
      <alignment horizontal="right" vertical="center" wrapText="1"/>
    </xf>
    <xf numFmtId="176" fontId="43" fillId="13" borderId="59" xfId="50" applyNumberFormat="1" applyFont="1" applyFill="1" applyBorder="1" applyAlignment="1" applyProtection="1">
      <alignment horizontal="right" vertical="center" wrapText="1"/>
    </xf>
    <xf numFmtId="176" fontId="43" fillId="13" borderId="46" xfId="50" applyNumberFormat="1" applyFont="1" applyFill="1" applyBorder="1" applyAlignment="1" applyProtection="1">
      <alignment horizontal="right" vertical="center" wrapText="1"/>
    </xf>
    <xf numFmtId="176" fontId="45" fillId="5" borderId="28" xfId="50" applyNumberFormat="1" applyFont="1" applyFill="1" applyBorder="1" applyAlignment="1" applyProtection="1">
      <alignment horizontal="center" vertical="center" wrapText="1"/>
    </xf>
    <xf numFmtId="176" fontId="45" fillId="13" borderId="28" xfId="50" applyNumberFormat="1" applyFont="1" applyFill="1" applyBorder="1" applyAlignment="1" applyProtection="1">
      <alignment horizontal="center" vertical="center" wrapText="1"/>
    </xf>
    <xf numFmtId="176" fontId="45" fillId="13" borderId="26" xfId="50" applyNumberFormat="1" applyFont="1" applyFill="1" applyBorder="1" applyAlignment="1" applyProtection="1">
      <alignment horizontal="right" vertical="center" wrapText="1"/>
    </xf>
    <xf numFmtId="176" fontId="45" fillId="13" borderId="1" xfId="50" applyNumberFormat="1" applyFont="1" applyFill="1" applyBorder="1" applyAlignment="1" applyProtection="1">
      <alignment horizontal="right" vertical="center" wrapText="1"/>
    </xf>
    <xf numFmtId="176" fontId="45" fillId="13" borderId="45" xfId="50" applyNumberFormat="1" applyFont="1" applyFill="1" applyBorder="1" applyAlignment="1" applyProtection="1">
      <alignment horizontal="right" vertical="center" wrapText="1"/>
    </xf>
    <xf numFmtId="176" fontId="43" fillId="13" borderId="10" xfId="50" applyNumberFormat="1" applyFont="1" applyFill="1" applyBorder="1" applyAlignment="1" applyProtection="1">
      <alignment horizontal="right" vertical="center" wrapText="1"/>
    </xf>
    <xf numFmtId="176" fontId="43" fillId="13" borderId="11" xfId="50" applyNumberFormat="1" applyFont="1" applyFill="1" applyBorder="1" applyAlignment="1" applyProtection="1">
      <alignment horizontal="right" vertical="center" wrapText="1"/>
    </xf>
    <xf numFmtId="0" fontId="41" fillId="5" borderId="22" xfId="50" applyFont="1" applyFill="1" applyBorder="1" applyAlignment="1" applyProtection="1">
      <alignment horizontal="center" vertical="center"/>
    </xf>
    <xf numFmtId="0" fontId="46" fillId="14" borderId="22" xfId="50" applyFont="1" applyFill="1" applyBorder="1" applyAlignment="1" applyProtection="1">
      <alignment horizontal="center" vertical="center" wrapText="1"/>
    </xf>
    <xf numFmtId="0" fontId="46" fillId="14" borderId="20" xfId="50" applyFont="1" applyFill="1" applyBorder="1" applyAlignment="1" applyProtection="1">
      <alignment horizontal="center" vertical="center" wrapText="1"/>
    </xf>
    <xf numFmtId="0" fontId="46" fillId="14" borderId="64" xfId="50" applyFont="1" applyFill="1" applyBorder="1" applyAlignment="1" applyProtection="1">
      <alignment horizontal="center" vertical="center" wrapText="1"/>
    </xf>
    <xf numFmtId="0" fontId="32" fillId="14" borderId="25" xfId="50" applyFont="1" applyFill="1" applyBorder="1" applyAlignment="1" applyProtection="1">
      <alignment horizontal="right" vertical="center"/>
    </xf>
    <xf numFmtId="0" fontId="32" fillId="14" borderId="29" xfId="50" applyFont="1" applyFill="1" applyBorder="1" applyAlignment="1" applyProtection="1">
      <alignment horizontal="right" vertical="center"/>
    </xf>
    <xf numFmtId="0" fontId="41" fillId="5" borderId="35" xfId="50" applyFont="1" applyFill="1" applyBorder="1" applyAlignment="1" applyProtection="1">
      <alignment horizontal="center" vertical="center"/>
    </xf>
    <xf numFmtId="0" fontId="46" fillId="14" borderId="35" xfId="50" applyFont="1" applyFill="1" applyBorder="1" applyAlignment="1" applyProtection="1">
      <alignment horizontal="center" vertical="center" wrapText="1"/>
    </xf>
    <xf numFmtId="0" fontId="46" fillId="14" borderId="56" xfId="50" applyFont="1" applyFill="1" applyBorder="1" applyAlignment="1" applyProtection="1">
      <alignment horizontal="center" vertical="center" wrapText="1"/>
    </xf>
    <xf numFmtId="0" fontId="46" fillId="14" borderId="41" xfId="50" applyFont="1" applyFill="1" applyBorder="1" applyAlignment="1" applyProtection="1">
      <alignment horizontal="center" vertical="center" wrapText="1"/>
    </xf>
    <xf numFmtId="0" fontId="32" fillId="14" borderId="20" xfId="50" applyFont="1" applyFill="1" applyBorder="1" applyAlignment="1" applyProtection="1">
      <alignment horizontal="right" vertical="center" wrapText="1"/>
    </xf>
    <xf numFmtId="0" fontId="32" fillId="14" borderId="65" xfId="50" applyFont="1" applyFill="1" applyBorder="1" applyAlignment="1" applyProtection="1">
      <alignment horizontal="right" vertical="center" wrapText="1"/>
    </xf>
    <xf numFmtId="0" fontId="41" fillId="5" borderId="28" xfId="50" applyFont="1" applyFill="1" applyBorder="1" applyAlignment="1" applyProtection="1">
      <alignment horizontal="center" vertical="center"/>
    </xf>
    <xf numFmtId="0" fontId="46" fillId="14" borderId="28" xfId="50" applyFont="1" applyFill="1" applyBorder="1" applyAlignment="1" applyProtection="1">
      <alignment horizontal="center" vertical="center" wrapText="1"/>
    </xf>
    <xf numFmtId="0" fontId="46" fillId="14" borderId="26" xfId="50" applyFont="1" applyFill="1" applyBorder="1" applyAlignment="1" applyProtection="1">
      <alignment horizontal="center" vertical="center" wrapText="1"/>
    </xf>
    <xf numFmtId="0" fontId="46" fillId="14" borderId="45" xfId="50" applyFont="1" applyFill="1" applyBorder="1" applyAlignment="1" applyProtection="1">
      <alignment horizontal="center" vertical="center" wrapText="1"/>
    </xf>
    <xf numFmtId="0" fontId="32" fillId="14" borderId="26" xfId="50" applyFont="1" applyFill="1" applyBorder="1" applyAlignment="1" applyProtection="1">
      <alignment horizontal="right" vertical="center" wrapText="1"/>
    </xf>
    <xf numFmtId="0" fontId="32" fillId="14" borderId="66" xfId="50" applyFont="1" applyFill="1" applyBorder="1" applyAlignment="1" applyProtection="1">
      <alignment horizontal="right" vertical="center" wrapText="1"/>
    </xf>
    <xf numFmtId="0" fontId="46" fillId="5" borderId="56" xfId="50" applyFont="1" applyFill="1" applyBorder="1" applyAlignment="1" applyProtection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0" xfId="0" applyFont="1" applyAlignment="1">
      <alignment horizontal="right" vertical="center" wrapText="1"/>
    </xf>
    <xf numFmtId="0" fontId="29" fillId="5" borderId="2" xfId="50" applyFont="1" applyFill="1" applyBorder="1" applyAlignment="1" applyProtection="1">
      <alignment horizontal="center" vertical="center" wrapText="1"/>
    </xf>
    <xf numFmtId="0" fontId="32" fillId="15" borderId="3" xfId="50" applyFont="1" applyFill="1" applyBorder="1" applyAlignment="1" applyProtection="1">
      <alignment horizontal="center" vertical="center"/>
    </xf>
    <xf numFmtId="176" fontId="32" fillId="15" borderId="57" xfId="50" applyNumberFormat="1" applyFont="1" applyFill="1" applyBorder="1" applyAlignment="1" applyProtection="1">
      <alignment horizontal="center" vertical="center"/>
    </xf>
    <xf numFmtId="0" fontId="29" fillId="15" borderId="2" xfId="0" applyFont="1" applyFill="1" applyBorder="1" applyAlignment="1">
      <alignment horizontal="center" vertical="center" wrapText="1"/>
    </xf>
    <xf numFmtId="0" fontId="32" fillId="15" borderId="3" xfId="0" applyFont="1" applyFill="1" applyBorder="1" applyAlignment="1">
      <alignment horizontal="center" vertical="center" wrapText="1"/>
    </xf>
    <xf numFmtId="0" fontId="29" fillId="5" borderId="5" xfId="50" applyFont="1" applyFill="1" applyBorder="1" applyAlignment="1" applyProtection="1">
      <alignment horizontal="center" vertical="center" wrapText="1"/>
    </xf>
    <xf numFmtId="0" fontId="32" fillId="15" borderId="6" xfId="50" applyFont="1" applyFill="1" applyBorder="1" applyAlignment="1" applyProtection="1">
      <alignment horizontal="center" vertical="center"/>
    </xf>
    <xf numFmtId="176" fontId="32" fillId="15" borderId="8" xfId="50" applyNumberFormat="1" applyFont="1" applyFill="1" applyBorder="1" applyAlignment="1" applyProtection="1">
      <alignment horizontal="center" vertical="center"/>
    </xf>
    <xf numFmtId="0" fontId="29" fillId="15" borderId="5" xfId="0" applyFont="1" applyFill="1" applyBorder="1" applyAlignment="1">
      <alignment horizontal="center" vertical="center" wrapText="1"/>
    </xf>
    <xf numFmtId="0" fontId="32" fillId="15" borderId="6" xfId="0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center" vertical="center"/>
    </xf>
    <xf numFmtId="0" fontId="29" fillId="5" borderId="14" xfId="50" applyFont="1" applyFill="1" applyBorder="1" applyAlignment="1" applyProtection="1">
      <alignment horizontal="center" vertical="center" wrapText="1"/>
    </xf>
    <xf numFmtId="0" fontId="13" fillId="15" borderId="15" xfId="0" applyFont="1" applyFill="1" applyBorder="1" applyAlignment="1">
      <alignment horizontal="center" vertical="center"/>
    </xf>
    <xf numFmtId="0" fontId="32" fillId="15" borderId="15" xfId="50" applyFont="1" applyFill="1" applyBorder="1" applyAlignment="1" applyProtection="1">
      <alignment horizontal="center" vertical="center"/>
    </xf>
    <xf numFmtId="0" fontId="9" fillId="15" borderId="15" xfId="50" applyFont="1" applyFill="1" applyBorder="1" applyAlignment="1" applyProtection="1">
      <alignment horizontal="right" vertical="center"/>
    </xf>
    <xf numFmtId="176" fontId="9" fillId="15" borderId="47" xfId="50" applyNumberFormat="1" applyFont="1" applyFill="1" applyBorder="1" applyAlignment="1" applyProtection="1">
      <alignment horizontal="center" vertical="center"/>
    </xf>
    <xf numFmtId="0" fontId="29" fillId="15" borderId="14" xfId="0" applyFont="1" applyFill="1" applyBorder="1" applyAlignment="1">
      <alignment horizontal="center" vertical="center" wrapText="1"/>
    </xf>
    <xf numFmtId="0" fontId="32" fillId="15" borderId="12" xfId="0" applyFont="1" applyFill="1" applyBorder="1" applyAlignment="1">
      <alignment horizontal="center" vertical="center" wrapText="1"/>
    </xf>
    <xf numFmtId="0" fontId="29" fillId="5" borderId="56" xfId="50" applyFont="1" applyFill="1" applyBorder="1" applyAlignment="1" applyProtection="1">
      <alignment horizontal="center" vertical="center" wrapText="1"/>
    </xf>
    <xf numFmtId="0" fontId="32" fillId="5" borderId="0" xfId="50" applyFont="1" applyFill="1" applyAlignment="1" applyProtection="1">
      <alignment horizontal="center" vertical="center"/>
    </xf>
    <xf numFmtId="176" fontId="32" fillId="5" borderId="0" xfId="50" applyNumberFormat="1" applyFont="1" applyFill="1" applyAlignment="1" applyProtection="1">
      <alignment horizontal="center" vertical="center"/>
    </xf>
    <xf numFmtId="0" fontId="51" fillId="5" borderId="1" xfId="50" applyFont="1" applyFill="1" applyBorder="1" applyAlignment="1" applyProtection="1">
      <alignment horizontal="right" vertical="center"/>
    </xf>
    <xf numFmtId="0" fontId="50" fillId="0" borderId="1" xfId="0" applyFont="1" applyBorder="1" applyAlignment="1">
      <alignment horizontal="right" vertical="center" wrapText="1"/>
    </xf>
    <xf numFmtId="49" fontId="32" fillId="16" borderId="5" xfId="0" applyNumberFormat="1" applyFont="1" applyFill="1" applyBorder="1" applyAlignment="1">
      <alignment horizontal="center" vertical="center"/>
    </xf>
    <xf numFmtId="49" fontId="32" fillId="16" borderId="6" xfId="0" applyNumberFormat="1" applyFont="1" applyFill="1" applyBorder="1" applyAlignment="1">
      <alignment horizontal="center" vertical="center"/>
    </xf>
    <xf numFmtId="176" fontId="32" fillId="16" borderId="6" xfId="0" applyNumberFormat="1" applyFont="1" applyFill="1" applyBorder="1" applyAlignment="1">
      <alignment horizontal="center" vertical="center"/>
    </xf>
    <xf numFmtId="0" fontId="32" fillId="16" borderId="6" xfId="50" applyFont="1" applyFill="1" applyBorder="1" applyAlignment="1" applyProtection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/>
    </xf>
    <xf numFmtId="176" fontId="32" fillId="7" borderId="6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6" fillId="5" borderId="47" xfId="50" applyFont="1" applyFill="1" applyBorder="1" applyAlignment="1" applyProtection="1">
      <alignment horizontal="right" vertical="center" wrapText="1"/>
    </xf>
    <xf numFmtId="0" fontId="6" fillId="5" borderId="11" xfId="50" applyFont="1" applyFill="1" applyBorder="1" applyAlignment="1" applyProtection="1">
      <alignment horizontal="right" vertical="center" wrapText="1"/>
    </xf>
    <xf numFmtId="0" fontId="6" fillId="5" borderId="12" xfId="50" applyFont="1" applyFill="1" applyBorder="1" applyAlignment="1" applyProtection="1">
      <alignment horizontal="right" vertical="center" wrapText="1"/>
    </xf>
    <xf numFmtId="176" fontId="24" fillId="0" borderId="15" xfId="0" applyNumberFormat="1" applyFont="1" applyBorder="1">
      <alignment vertical="center"/>
    </xf>
    <xf numFmtId="176" fontId="40" fillId="5" borderId="0" xfId="50" applyNumberFormat="1" applyFont="1" applyFill="1" applyAlignment="1" applyProtection="1">
      <alignment horizontal="center" vertical="center"/>
    </xf>
    <xf numFmtId="176" fontId="44" fillId="12" borderId="61" xfId="50" applyNumberFormat="1" applyFont="1" applyFill="1" applyBorder="1" applyAlignment="1" applyProtection="1">
      <alignment horizontal="center" vertical="center"/>
    </xf>
    <xf numFmtId="176" fontId="44" fillId="12" borderId="62" xfId="50" applyNumberFormat="1" applyFont="1" applyFill="1" applyBorder="1" applyAlignment="1" applyProtection="1">
      <alignment horizontal="center" vertical="center"/>
    </xf>
    <xf numFmtId="176" fontId="32" fillId="12" borderId="18" xfId="50" applyNumberFormat="1" applyFont="1" applyFill="1" applyBorder="1" applyAlignment="1" applyProtection="1">
      <alignment horizontal="center" vertical="center"/>
    </xf>
    <xf numFmtId="176" fontId="32" fillId="12" borderId="28" xfId="50" applyNumberFormat="1" applyFont="1" applyFill="1" applyBorder="1" applyAlignment="1" applyProtection="1">
      <alignment horizontal="center" vertical="center"/>
    </xf>
    <xf numFmtId="176" fontId="43" fillId="13" borderId="33" xfId="50" applyNumberFormat="1" applyFont="1" applyFill="1" applyBorder="1" applyAlignment="1" applyProtection="1">
      <alignment horizontal="right" vertical="center" wrapText="1"/>
    </xf>
    <xf numFmtId="176" fontId="32" fillId="13" borderId="67" xfId="50" applyNumberFormat="1" applyFont="1" applyFill="1" applyBorder="1" applyAlignment="1" applyProtection="1">
      <alignment horizontal="center" vertical="center" wrapText="1"/>
    </xf>
    <xf numFmtId="176" fontId="43" fillId="13" borderId="48" xfId="50" applyNumberFormat="1" applyFont="1" applyFill="1" applyBorder="1" applyAlignment="1" applyProtection="1">
      <alignment horizontal="right" vertical="center" wrapText="1"/>
    </xf>
    <xf numFmtId="176" fontId="43" fillId="13" borderId="49" xfId="50" applyNumberFormat="1" applyFont="1" applyFill="1" applyBorder="1" applyAlignment="1" applyProtection="1">
      <alignment horizontal="right" vertical="center" wrapText="1"/>
    </xf>
    <xf numFmtId="176" fontId="32" fillId="13" borderId="68" xfId="50" applyNumberFormat="1" applyFont="1" applyFill="1" applyBorder="1" applyAlignment="1" applyProtection="1">
      <alignment horizontal="center" vertical="center" wrapText="1"/>
    </xf>
    <xf numFmtId="0" fontId="9" fillId="14" borderId="51" xfId="50" applyFont="1" applyFill="1" applyBorder="1" applyAlignment="1" applyProtection="1">
      <alignment horizontal="center" vertical="center"/>
    </xf>
    <xf numFmtId="176" fontId="32" fillId="17" borderId="30" xfId="50" applyNumberFormat="1" applyFont="1" applyFill="1" applyBorder="1" applyAlignment="1" applyProtection="1">
      <alignment horizontal="center" vertical="center"/>
    </xf>
    <xf numFmtId="0" fontId="32" fillId="14" borderId="3" xfId="50" applyFont="1" applyFill="1" applyBorder="1" applyAlignment="1" applyProtection="1">
      <alignment horizontal="center" vertical="center"/>
    </xf>
    <xf numFmtId="176" fontId="32" fillId="17" borderId="4" xfId="50" applyNumberFormat="1" applyFont="1" applyFill="1" applyBorder="1" applyAlignment="1" applyProtection="1">
      <alignment horizontal="center" vertical="center"/>
    </xf>
    <xf numFmtId="0" fontId="9" fillId="14" borderId="15" xfId="50" applyFont="1" applyFill="1" applyBorder="1" applyAlignment="1" applyProtection="1">
      <alignment horizontal="center" vertical="center"/>
    </xf>
    <xf numFmtId="176" fontId="32" fillId="17" borderId="13" xfId="50" applyNumberFormat="1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15" borderId="69" xfId="0" applyFont="1" applyFill="1" applyBorder="1" applyAlignment="1">
      <alignment horizontal="center" vertical="center"/>
    </xf>
    <xf numFmtId="176" fontId="15" fillId="15" borderId="4" xfId="0" applyNumberFormat="1" applyFont="1" applyFill="1" applyBorder="1">
      <alignment vertical="center"/>
    </xf>
    <xf numFmtId="176" fontId="15" fillId="15" borderId="7" xfId="0" applyNumberFormat="1" applyFont="1" applyFill="1" applyBorder="1">
      <alignment vertical="center"/>
    </xf>
    <xf numFmtId="0" fontId="15" fillId="15" borderId="6" xfId="0" applyFont="1" applyFill="1" applyBorder="1" applyAlignment="1">
      <alignment horizontal="center" vertical="center"/>
    </xf>
    <xf numFmtId="0" fontId="27" fillId="15" borderId="15" xfId="0" applyFont="1" applyFill="1" applyBorder="1" applyAlignment="1">
      <alignment horizontal="right" vertical="center"/>
    </xf>
    <xf numFmtId="176" fontId="27" fillId="15" borderId="13" xfId="0" applyNumberFormat="1" applyFont="1" applyFill="1" applyBorder="1">
      <alignment vertical="center"/>
    </xf>
    <xf numFmtId="49" fontId="32" fillId="7" borderId="6" xfId="0" applyNumberFormat="1" applyFont="1" applyFill="1" applyBorder="1" applyAlignment="1">
      <alignment horizontal="center" vertical="center" wrapText="1"/>
    </xf>
    <xf numFmtId="176" fontId="32" fillId="8" borderId="7" xfId="0" applyNumberFormat="1" applyFont="1" applyFill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32" fillId="7" borderId="7" xfId="0" applyNumberFormat="1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0" fillId="0" borderId="13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1"/>
  <sheetViews>
    <sheetView tabSelected="1" workbookViewId="0">
      <pane xSplit="1" ySplit="5" topLeftCell="B204" activePane="bottomRight" state="frozen"/>
      <selection/>
      <selection pane="topRight"/>
      <selection pane="bottomLeft"/>
      <selection pane="bottomRight" activeCell="F206" sqref="F206:I206"/>
    </sheetView>
  </sheetViews>
  <sheetFormatPr defaultColWidth="10" defaultRowHeight="13.5"/>
  <cols>
    <col min="1" max="1" width="6" style="205" customWidth="1"/>
    <col min="2" max="2" width="14" customWidth="1"/>
    <col min="3" max="3" width="22" style="61" customWidth="1"/>
    <col min="4" max="4" width="20.6666666666667" style="61" customWidth="1"/>
    <col min="5" max="5" width="23.2166666666667" style="61" customWidth="1"/>
    <col min="6" max="6" width="18.3333333333333" customWidth="1"/>
    <col min="7" max="7" width="17.775" style="61" customWidth="1"/>
    <col min="8" max="8" width="20.1083333333333" customWidth="1"/>
    <col min="9" max="9" width="16.6666666666667" customWidth="1"/>
    <col min="10" max="10" width="18.1083333333333" customWidth="1"/>
    <col min="11" max="11" width="4" customWidth="1"/>
    <col min="12" max="12" width="16" customWidth="1"/>
  </cols>
  <sheetData>
    <row r="1" ht="20.25" customHeight="1" spans="1:11">
      <c r="A1" s="388" t="s">
        <v>0</v>
      </c>
      <c r="B1" s="389"/>
      <c r="C1" s="389"/>
      <c r="D1" s="389"/>
      <c r="E1" s="389"/>
      <c r="F1" s="389"/>
      <c r="G1" s="389"/>
      <c r="H1" s="389"/>
      <c r="I1" s="389"/>
      <c r="J1" s="389"/>
      <c r="K1" s="2"/>
    </row>
    <row r="2" ht="26.25" customHeight="1" spans="1:11">
      <c r="A2" s="390"/>
      <c r="B2" s="391"/>
      <c r="C2" s="391"/>
      <c r="D2" s="391"/>
      <c r="E2" s="391"/>
      <c r="F2" s="391"/>
      <c r="G2" s="391"/>
      <c r="H2" s="391"/>
      <c r="I2" s="391"/>
      <c r="J2" s="391"/>
      <c r="K2" s="2"/>
    </row>
    <row r="3" ht="16.5" customHeight="1" spans="1:11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2"/>
    </row>
    <row r="4" ht="21" customHeight="1" spans="1:11">
      <c r="A4" s="392"/>
      <c r="B4" s="393" t="s">
        <v>1</v>
      </c>
      <c r="C4" s="393"/>
      <c r="D4" s="394" t="s">
        <v>2</v>
      </c>
      <c r="E4" s="394"/>
      <c r="F4" s="394"/>
      <c r="G4" s="394"/>
      <c r="H4" s="394"/>
      <c r="I4" s="394"/>
      <c r="J4" s="414"/>
      <c r="K4" s="2"/>
    </row>
    <row r="5" ht="22.5" customHeight="1" spans="1:10">
      <c r="A5" s="395" t="s">
        <v>3</v>
      </c>
      <c r="B5" s="222" t="s">
        <v>4</v>
      </c>
      <c r="C5" s="222" t="s">
        <v>5</v>
      </c>
      <c r="D5" s="222" t="s">
        <v>6</v>
      </c>
      <c r="E5" s="396" t="s">
        <v>7</v>
      </c>
      <c r="F5" s="222" t="s">
        <v>8</v>
      </c>
      <c r="G5" s="222" t="s">
        <v>9</v>
      </c>
      <c r="H5" s="397" t="s">
        <v>10</v>
      </c>
      <c r="I5" s="415" t="s">
        <v>11</v>
      </c>
      <c r="J5" s="416" t="s">
        <v>12</v>
      </c>
    </row>
    <row r="6" ht="22.5" customHeight="1" spans="1:10">
      <c r="A6" s="398"/>
      <c r="B6" s="399" t="s">
        <v>13</v>
      </c>
      <c r="C6" s="400"/>
      <c r="D6" s="400"/>
      <c r="E6" s="400"/>
      <c r="F6" s="401"/>
      <c r="G6" s="402"/>
      <c r="H6" s="403"/>
      <c r="I6" s="417"/>
      <c r="J6" s="74">
        <v>172751.69</v>
      </c>
    </row>
    <row r="7" ht="18" customHeight="1" spans="1:10">
      <c r="A7" s="404">
        <v>1</v>
      </c>
      <c r="B7" s="405" t="s">
        <v>14</v>
      </c>
      <c r="C7" s="405" t="s">
        <v>15</v>
      </c>
      <c r="D7" s="405" t="s">
        <v>16</v>
      </c>
      <c r="E7" s="405" t="s">
        <v>17</v>
      </c>
      <c r="F7" s="405"/>
      <c r="G7" s="406">
        <v>200</v>
      </c>
      <c r="H7" s="407"/>
      <c r="I7" s="407"/>
      <c r="J7" s="418">
        <f>J6+G7+H7-I7</f>
        <v>172951.69</v>
      </c>
    </row>
    <row r="8" ht="18" customHeight="1" spans="1:10">
      <c r="A8" s="404">
        <v>2</v>
      </c>
      <c r="B8" s="405" t="s">
        <v>18</v>
      </c>
      <c r="C8" s="405"/>
      <c r="D8" s="408" t="s">
        <v>19</v>
      </c>
      <c r="E8" s="409"/>
      <c r="F8" s="410"/>
      <c r="G8" s="406"/>
      <c r="H8" s="411"/>
      <c r="I8" s="411">
        <v>3</v>
      </c>
      <c r="J8" s="418">
        <f>J7+G8+H8-I8</f>
        <v>172948.69</v>
      </c>
    </row>
    <row r="9" ht="18" customHeight="1" spans="1:10">
      <c r="A9" s="404">
        <v>3</v>
      </c>
      <c r="B9" s="405" t="s">
        <v>20</v>
      </c>
      <c r="C9" s="405"/>
      <c r="D9" s="408" t="s">
        <v>21</v>
      </c>
      <c r="E9" s="409"/>
      <c r="F9" s="410"/>
      <c r="G9" s="406"/>
      <c r="H9" s="411"/>
      <c r="I9" s="411">
        <v>10</v>
      </c>
      <c r="J9" s="418">
        <f t="shared" ref="J9:J72" si="0">J8+G9+H9-I9</f>
        <v>172938.69</v>
      </c>
    </row>
    <row r="10" ht="18" customHeight="1" spans="1:10">
      <c r="A10" s="404">
        <v>5</v>
      </c>
      <c r="B10" s="405" t="s">
        <v>22</v>
      </c>
      <c r="C10" s="405"/>
      <c r="D10" s="408" t="s">
        <v>23</v>
      </c>
      <c r="E10" s="409"/>
      <c r="F10" s="410"/>
      <c r="G10" s="406"/>
      <c r="H10" s="411"/>
      <c r="I10" s="411">
        <v>935</v>
      </c>
      <c r="J10" s="418">
        <f t="shared" si="0"/>
        <v>172003.69</v>
      </c>
    </row>
    <row r="11" ht="18" customHeight="1" spans="1:10">
      <c r="A11" s="404">
        <v>6</v>
      </c>
      <c r="B11" s="405" t="s">
        <v>22</v>
      </c>
      <c r="C11" s="405"/>
      <c r="D11" s="408" t="s">
        <v>24</v>
      </c>
      <c r="E11" s="409"/>
      <c r="F11" s="410"/>
      <c r="G11" s="406"/>
      <c r="H11" s="411"/>
      <c r="I11" s="411">
        <v>8160</v>
      </c>
      <c r="J11" s="418">
        <f t="shared" si="0"/>
        <v>163843.69</v>
      </c>
    </row>
    <row r="12" ht="18" customHeight="1" spans="1:10">
      <c r="A12" s="404">
        <v>7</v>
      </c>
      <c r="B12" s="405" t="s">
        <v>25</v>
      </c>
      <c r="C12" s="405" t="s">
        <v>26</v>
      </c>
      <c r="D12" s="405" t="s">
        <v>27</v>
      </c>
      <c r="E12" s="405" t="s">
        <v>17</v>
      </c>
      <c r="F12" s="412"/>
      <c r="G12" s="406">
        <v>500</v>
      </c>
      <c r="H12" s="411"/>
      <c r="I12" s="411"/>
      <c r="J12" s="418">
        <f t="shared" si="0"/>
        <v>164343.69</v>
      </c>
    </row>
    <row r="13" ht="18" customHeight="1" spans="1:10">
      <c r="A13" s="404">
        <v>8</v>
      </c>
      <c r="B13" s="405" t="s">
        <v>28</v>
      </c>
      <c r="C13" s="405" t="s">
        <v>29</v>
      </c>
      <c r="D13" s="405" t="s">
        <v>30</v>
      </c>
      <c r="E13" s="405" t="s">
        <v>17</v>
      </c>
      <c r="F13" s="413"/>
      <c r="G13" s="406">
        <v>2000</v>
      </c>
      <c r="H13" s="411"/>
      <c r="I13" s="411"/>
      <c r="J13" s="418">
        <f t="shared" si="0"/>
        <v>166343.69</v>
      </c>
    </row>
    <row r="14" ht="18" customHeight="1" spans="1:10">
      <c r="A14" s="404">
        <v>9</v>
      </c>
      <c r="B14" s="405" t="s">
        <v>28</v>
      </c>
      <c r="C14" s="405" t="s">
        <v>31</v>
      </c>
      <c r="D14" s="405" t="s">
        <v>32</v>
      </c>
      <c r="E14" s="405" t="s">
        <v>17</v>
      </c>
      <c r="F14" s="413"/>
      <c r="G14" s="406">
        <v>1888</v>
      </c>
      <c r="H14" s="411"/>
      <c r="I14" s="411"/>
      <c r="J14" s="418">
        <f t="shared" si="0"/>
        <v>168231.69</v>
      </c>
    </row>
    <row r="15" ht="18" customHeight="1" spans="1:10">
      <c r="A15" s="404">
        <v>10</v>
      </c>
      <c r="B15" s="405" t="s">
        <v>28</v>
      </c>
      <c r="C15" s="405" t="s">
        <v>33</v>
      </c>
      <c r="D15" s="405" t="s">
        <v>32</v>
      </c>
      <c r="E15" s="405" t="s">
        <v>17</v>
      </c>
      <c r="F15" s="412"/>
      <c r="G15" s="406">
        <v>200</v>
      </c>
      <c r="H15" s="411"/>
      <c r="I15" s="411"/>
      <c r="J15" s="418">
        <f t="shared" si="0"/>
        <v>168431.69</v>
      </c>
    </row>
    <row r="16" ht="18" customHeight="1" spans="1:10">
      <c r="A16" s="404">
        <v>11</v>
      </c>
      <c r="B16" s="405" t="s">
        <v>28</v>
      </c>
      <c r="C16" s="405" t="s">
        <v>34</v>
      </c>
      <c r="D16" s="405" t="s">
        <v>32</v>
      </c>
      <c r="E16" s="405" t="s">
        <v>17</v>
      </c>
      <c r="F16" s="412"/>
      <c r="G16" s="406">
        <v>200</v>
      </c>
      <c r="H16" s="411"/>
      <c r="I16" s="411"/>
      <c r="J16" s="418">
        <f t="shared" si="0"/>
        <v>168631.69</v>
      </c>
    </row>
    <row r="17" ht="18" customHeight="1" spans="1:10">
      <c r="A17" s="404">
        <v>12</v>
      </c>
      <c r="B17" s="405" t="s">
        <v>28</v>
      </c>
      <c r="C17" s="405" t="s">
        <v>35</v>
      </c>
      <c r="D17" s="405" t="s">
        <v>30</v>
      </c>
      <c r="E17" s="405" t="s">
        <v>17</v>
      </c>
      <c r="F17" s="412"/>
      <c r="G17" s="406">
        <v>20000</v>
      </c>
      <c r="H17" s="411"/>
      <c r="I17" s="411"/>
      <c r="J17" s="418">
        <f t="shared" si="0"/>
        <v>188631.69</v>
      </c>
    </row>
    <row r="18" ht="18" customHeight="1" spans="1:10">
      <c r="A18" s="404">
        <v>13</v>
      </c>
      <c r="B18" s="405" t="s">
        <v>28</v>
      </c>
      <c r="C18" s="405" t="s">
        <v>36</v>
      </c>
      <c r="D18" s="405" t="s">
        <v>30</v>
      </c>
      <c r="E18" s="405" t="s">
        <v>17</v>
      </c>
      <c r="F18" s="412"/>
      <c r="G18" s="406">
        <v>20000</v>
      </c>
      <c r="H18" s="411"/>
      <c r="I18" s="411"/>
      <c r="J18" s="418">
        <f t="shared" si="0"/>
        <v>208631.69</v>
      </c>
    </row>
    <row r="19" ht="18" customHeight="1" spans="1:10">
      <c r="A19" s="404">
        <v>14</v>
      </c>
      <c r="B19" s="405" t="s">
        <v>28</v>
      </c>
      <c r="C19" s="405" t="s">
        <v>37</v>
      </c>
      <c r="D19" s="405" t="s">
        <v>38</v>
      </c>
      <c r="E19" s="405" t="s">
        <v>17</v>
      </c>
      <c r="F19" s="412"/>
      <c r="G19" s="406">
        <v>1000</v>
      </c>
      <c r="H19" s="411"/>
      <c r="I19" s="411"/>
      <c r="J19" s="418">
        <f t="shared" si="0"/>
        <v>209631.69</v>
      </c>
    </row>
    <row r="20" ht="18" customHeight="1" spans="1:10">
      <c r="A20" s="404">
        <v>15</v>
      </c>
      <c r="B20" s="405" t="s">
        <v>28</v>
      </c>
      <c r="C20" s="405" t="s">
        <v>39</v>
      </c>
      <c r="D20" s="405" t="s">
        <v>40</v>
      </c>
      <c r="E20" s="405" t="s">
        <v>17</v>
      </c>
      <c r="F20" s="412"/>
      <c r="G20" s="406">
        <v>2000</v>
      </c>
      <c r="H20" s="411"/>
      <c r="I20" s="411"/>
      <c r="J20" s="418">
        <f t="shared" si="0"/>
        <v>211631.69</v>
      </c>
    </row>
    <row r="21" ht="18" customHeight="1" spans="1:10">
      <c r="A21" s="404">
        <v>16</v>
      </c>
      <c r="B21" s="405" t="s">
        <v>28</v>
      </c>
      <c r="C21" s="405" t="s">
        <v>41</v>
      </c>
      <c r="D21" s="405" t="s">
        <v>27</v>
      </c>
      <c r="E21" s="405" t="s">
        <v>17</v>
      </c>
      <c r="F21" s="412"/>
      <c r="G21" s="406">
        <v>500</v>
      </c>
      <c r="H21" s="411"/>
      <c r="I21" s="411"/>
      <c r="J21" s="418">
        <f t="shared" si="0"/>
        <v>212131.69</v>
      </c>
    </row>
    <row r="22" ht="18" customHeight="1" spans="1:10">
      <c r="A22" s="404">
        <v>17</v>
      </c>
      <c r="B22" s="405" t="s">
        <v>28</v>
      </c>
      <c r="C22" s="405" t="s">
        <v>42</v>
      </c>
      <c r="D22" s="405"/>
      <c r="E22" s="405" t="s">
        <v>17</v>
      </c>
      <c r="F22" s="412"/>
      <c r="G22" s="406">
        <v>888</v>
      </c>
      <c r="H22" s="411"/>
      <c r="I22" s="411"/>
      <c r="J22" s="418">
        <f t="shared" si="0"/>
        <v>213019.69</v>
      </c>
    </row>
    <row r="23" ht="18" customHeight="1" spans="1:10">
      <c r="A23" s="404">
        <v>18</v>
      </c>
      <c r="B23" s="405" t="s">
        <v>28</v>
      </c>
      <c r="C23" s="405" t="s">
        <v>43</v>
      </c>
      <c r="D23" s="405" t="s">
        <v>44</v>
      </c>
      <c r="E23" s="405" t="s">
        <v>17</v>
      </c>
      <c r="F23" s="412"/>
      <c r="G23" s="406">
        <v>500</v>
      </c>
      <c r="H23" s="411"/>
      <c r="I23" s="411"/>
      <c r="J23" s="418">
        <f t="shared" si="0"/>
        <v>213519.69</v>
      </c>
    </row>
    <row r="24" ht="18" customHeight="1" spans="1:10">
      <c r="A24" s="404">
        <v>19</v>
      </c>
      <c r="B24" s="405" t="s">
        <v>28</v>
      </c>
      <c r="C24" s="405" t="s">
        <v>45</v>
      </c>
      <c r="D24" s="405" t="s">
        <v>46</v>
      </c>
      <c r="E24" s="405" t="s">
        <v>17</v>
      </c>
      <c r="F24" s="412"/>
      <c r="G24" s="406">
        <v>2000</v>
      </c>
      <c r="H24" s="411"/>
      <c r="I24" s="411"/>
      <c r="J24" s="418">
        <f t="shared" si="0"/>
        <v>215519.69</v>
      </c>
    </row>
    <row r="25" ht="18" customHeight="1" spans="1:10">
      <c r="A25" s="404">
        <v>20</v>
      </c>
      <c r="B25" s="405" t="s">
        <v>28</v>
      </c>
      <c r="C25" s="405" t="s">
        <v>47</v>
      </c>
      <c r="D25" s="405" t="s">
        <v>48</v>
      </c>
      <c r="E25" s="405" t="s">
        <v>17</v>
      </c>
      <c r="F25" s="412"/>
      <c r="G25" s="406">
        <v>1000</v>
      </c>
      <c r="H25" s="411"/>
      <c r="I25" s="411"/>
      <c r="J25" s="418">
        <f t="shared" si="0"/>
        <v>216519.69</v>
      </c>
    </row>
    <row r="26" ht="18" customHeight="1" spans="1:10">
      <c r="A26" s="404">
        <v>21</v>
      </c>
      <c r="B26" s="405" t="s">
        <v>28</v>
      </c>
      <c r="C26" s="405" t="s">
        <v>49</v>
      </c>
      <c r="D26" s="405" t="s">
        <v>50</v>
      </c>
      <c r="E26" s="405" t="s">
        <v>17</v>
      </c>
      <c r="F26" s="412"/>
      <c r="G26" s="406">
        <v>1688</v>
      </c>
      <c r="H26" s="411"/>
      <c r="I26" s="411"/>
      <c r="J26" s="418">
        <f t="shared" si="0"/>
        <v>218207.69</v>
      </c>
    </row>
    <row r="27" ht="18" customHeight="1" spans="1:10">
      <c r="A27" s="404">
        <v>22</v>
      </c>
      <c r="B27" s="405" t="s">
        <v>28</v>
      </c>
      <c r="C27" s="405" t="s">
        <v>51</v>
      </c>
      <c r="D27" s="405" t="s">
        <v>52</v>
      </c>
      <c r="E27" s="405" t="s">
        <v>17</v>
      </c>
      <c r="F27" s="412"/>
      <c r="G27" s="406">
        <v>366</v>
      </c>
      <c r="H27" s="411"/>
      <c r="I27" s="411"/>
      <c r="J27" s="418">
        <f t="shared" si="0"/>
        <v>218573.69</v>
      </c>
    </row>
    <row r="28" ht="18" customHeight="1" spans="1:10">
      <c r="A28" s="404">
        <v>23</v>
      </c>
      <c r="B28" s="405" t="s">
        <v>28</v>
      </c>
      <c r="C28" s="405" t="s">
        <v>53</v>
      </c>
      <c r="D28" s="405" t="s">
        <v>54</v>
      </c>
      <c r="E28" s="405" t="s">
        <v>17</v>
      </c>
      <c r="F28" s="412"/>
      <c r="G28" s="406">
        <v>1000</v>
      </c>
      <c r="H28" s="411"/>
      <c r="I28" s="411"/>
      <c r="J28" s="418">
        <f t="shared" si="0"/>
        <v>219573.69</v>
      </c>
    </row>
    <row r="29" ht="18" customHeight="1" spans="1:10">
      <c r="A29" s="404">
        <v>24</v>
      </c>
      <c r="B29" s="405" t="s">
        <v>28</v>
      </c>
      <c r="C29" s="405" t="s">
        <v>55</v>
      </c>
      <c r="D29" s="405" t="s">
        <v>56</v>
      </c>
      <c r="E29" s="405" t="s">
        <v>17</v>
      </c>
      <c r="F29" s="412"/>
      <c r="G29" s="406">
        <v>500</v>
      </c>
      <c r="H29" s="411"/>
      <c r="I29" s="411"/>
      <c r="J29" s="418">
        <f t="shared" si="0"/>
        <v>220073.69</v>
      </c>
    </row>
    <row r="30" ht="18" customHeight="1" spans="1:10">
      <c r="A30" s="404">
        <v>25</v>
      </c>
      <c r="B30" s="405" t="s">
        <v>28</v>
      </c>
      <c r="C30" s="405" t="s">
        <v>57</v>
      </c>
      <c r="D30" s="405"/>
      <c r="E30" s="405" t="s">
        <v>17</v>
      </c>
      <c r="F30" s="412"/>
      <c r="G30" s="406">
        <v>366</v>
      </c>
      <c r="H30" s="411"/>
      <c r="I30" s="411"/>
      <c r="J30" s="418">
        <f t="shared" si="0"/>
        <v>220439.69</v>
      </c>
    </row>
    <row r="31" ht="18" customHeight="1" spans="1:10">
      <c r="A31" s="404">
        <v>26</v>
      </c>
      <c r="B31" s="405" t="s">
        <v>28</v>
      </c>
      <c r="C31" s="405" t="s">
        <v>58</v>
      </c>
      <c r="D31" s="405" t="s">
        <v>59</v>
      </c>
      <c r="E31" s="405" t="s">
        <v>17</v>
      </c>
      <c r="F31" s="412"/>
      <c r="G31" s="406">
        <v>10000</v>
      </c>
      <c r="H31" s="411"/>
      <c r="I31" s="411"/>
      <c r="J31" s="418">
        <f t="shared" si="0"/>
        <v>230439.69</v>
      </c>
    </row>
    <row r="32" ht="18" customHeight="1" spans="1:10">
      <c r="A32" s="404">
        <v>27</v>
      </c>
      <c r="B32" s="405" t="s">
        <v>28</v>
      </c>
      <c r="C32" s="405" t="s">
        <v>60</v>
      </c>
      <c r="D32" s="405" t="s">
        <v>61</v>
      </c>
      <c r="E32" s="405" t="s">
        <v>17</v>
      </c>
      <c r="F32" s="412"/>
      <c r="G32" s="406">
        <v>1000</v>
      </c>
      <c r="H32" s="411"/>
      <c r="I32" s="411"/>
      <c r="J32" s="418">
        <f t="shared" si="0"/>
        <v>231439.69</v>
      </c>
    </row>
    <row r="33" ht="18" customHeight="1" spans="1:10">
      <c r="A33" s="404">
        <v>28</v>
      </c>
      <c r="B33" s="405" t="s">
        <v>28</v>
      </c>
      <c r="C33" s="405" t="s">
        <v>62</v>
      </c>
      <c r="D33" s="405" t="s">
        <v>30</v>
      </c>
      <c r="E33" s="405" t="s">
        <v>17</v>
      </c>
      <c r="F33" s="412"/>
      <c r="G33" s="406">
        <v>500</v>
      </c>
      <c r="H33" s="411"/>
      <c r="I33" s="411"/>
      <c r="J33" s="418">
        <f t="shared" si="0"/>
        <v>231939.69</v>
      </c>
    </row>
    <row r="34" ht="18" customHeight="1" spans="1:10">
      <c r="A34" s="404">
        <v>29</v>
      </c>
      <c r="B34" s="405" t="s">
        <v>28</v>
      </c>
      <c r="C34" s="405" t="s">
        <v>63</v>
      </c>
      <c r="D34" s="405" t="s">
        <v>64</v>
      </c>
      <c r="E34" s="405" t="s">
        <v>17</v>
      </c>
      <c r="F34" s="412"/>
      <c r="G34" s="406">
        <v>500</v>
      </c>
      <c r="H34" s="411"/>
      <c r="I34" s="411"/>
      <c r="J34" s="418">
        <f t="shared" si="0"/>
        <v>232439.69</v>
      </c>
    </row>
    <row r="35" ht="18" customHeight="1" spans="1:10">
      <c r="A35" s="404">
        <v>30</v>
      </c>
      <c r="B35" s="405" t="s">
        <v>28</v>
      </c>
      <c r="C35" s="405" t="s">
        <v>65</v>
      </c>
      <c r="D35" s="405" t="s">
        <v>66</v>
      </c>
      <c r="E35" s="405" t="s">
        <v>17</v>
      </c>
      <c r="F35" s="412"/>
      <c r="G35" s="406">
        <v>500</v>
      </c>
      <c r="H35" s="411"/>
      <c r="I35" s="411"/>
      <c r="J35" s="418">
        <f t="shared" si="0"/>
        <v>232939.69</v>
      </c>
    </row>
    <row r="36" ht="18" customHeight="1" spans="1:10">
      <c r="A36" s="404">
        <v>31</v>
      </c>
      <c r="B36" s="405" t="s">
        <v>28</v>
      </c>
      <c r="C36" s="405" t="s">
        <v>67</v>
      </c>
      <c r="D36" s="405" t="s">
        <v>68</v>
      </c>
      <c r="E36" s="405" t="s">
        <v>17</v>
      </c>
      <c r="F36" s="412"/>
      <c r="G36" s="406">
        <v>16000</v>
      </c>
      <c r="H36" s="411"/>
      <c r="I36" s="411"/>
      <c r="J36" s="418">
        <f t="shared" si="0"/>
        <v>248939.69</v>
      </c>
    </row>
    <row r="37" ht="18" customHeight="1" spans="1:10">
      <c r="A37" s="404">
        <v>32</v>
      </c>
      <c r="B37" s="405" t="s">
        <v>28</v>
      </c>
      <c r="C37" s="405" t="s">
        <v>69</v>
      </c>
      <c r="D37" s="405" t="s">
        <v>70</v>
      </c>
      <c r="E37" s="405" t="s">
        <v>17</v>
      </c>
      <c r="F37" s="412"/>
      <c r="G37" s="406">
        <v>100</v>
      </c>
      <c r="H37" s="411"/>
      <c r="I37" s="411"/>
      <c r="J37" s="418">
        <f t="shared" si="0"/>
        <v>249039.69</v>
      </c>
    </row>
    <row r="38" ht="18" customHeight="1" spans="1:10">
      <c r="A38" s="404">
        <v>33</v>
      </c>
      <c r="B38" s="405" t="s">
        <v>28</v>
      </c>
      <c r="C38" s="405" t="s">
        <v>71</v>
      </c>
      <c r="D38" s="405" t="s">
        <v>70</v>
      </c>
      <c r="E38" s="405" t="s">
        <v>17</v>
      </c>
      <c r="F38" s="412"/>
      <c r="G38" s="406">
        <v>100</v>
      </c>
      <c r="H38" s="411"/>
      <c r="I38" s="411"/>
      <c r="J38" s="418">
        <f t="shared" si="0"/>
        <v>249139.69</v>
      </c>
    </row>
    <row r="39" ht="18" customHeight="1" spans="1:10">
      <c r="A39" s="404">
        <v>34</v>
      </c>
      <c r="B39" s="405" t="s">
        <v>28</v>
      </c>
      <c r="C39" s="405" t="s">
        <v>72</v>
      </c>
      <c r="D39" s="405" t="s">
        <v>70</v>
      </c>
      <c r="E39" s="405" t="s">
        <v>17</v>
      </c>
      <c r="F39" s="412"/>
      <c r="G39" s="406">
        <v>100</v>
      </c>
      <c r="H39" s="411"/>
      <c r="I39" s="411"/>
      <c r="J39" s="418">
        <f t="shared" si="0"/>
        <v>249239.69</v>
      </c>
    </row>
    <row r="40" ht="18" customHeight="1" spans="1:10">
      <c r="A40" s="404">
        <v>35</v>
      </c>
      <c r="B40" s="405" t="s">
        <v>28</v>
      </c>
      <c r="C40" s="405" t="s">
        <v>73</v>
      </c>
      <c r="D40" s="405" t="s">
        <v>70</v>
      </c>
      <c r="E40" s="405" t="s">
        <v>17</v>
      </c>
      <c r="F40" s="412"/>
      <c r="G40" s="406">
        <v>521</v>
      </c>
      <c r="H40" s="411"/>
      <c r="I40" s="411"/>
      <c r="J40" s="418">
        <f t="shared" si="0"/>
        <v>249760.69</v>
      </c>
    </row>
    <row r="41" ht="18" customHeight="1" spans="1:10">
      <c r="A41" s="404">
        <v>36</v>
      </c>
      <c r="B41" s="405" t="s">
        <v>28</v>
      </c>
      <c r="C41" s="405" t="s">
        <v>74</v>
      </c>
      <c r="D41" s="405" t="s">
        <v>75</v>
      </c>
      <c r="E41" s="405" t="s">
        <v>17</v>
      </c>
      <c r="F41" s="412"/>
      <c r="G41" s="406">
        <v>3888</v>
      </c>
      <c r="H41" s="411"/>
      <c r="I41" s="411"/>
      <c r="J41" s="418">
        <f t="shared" si="0"/>
        <v>253648.69</v>
      </c>
    </row>
    <row r="42" ht="18" customHeight="1" spans="1:10">
      <c r="A42" s="404">
        <v>37</v>
      </c>
      <c r="B42" s="405" t="s">
        <v>28</v>
      </c>
      <c r="C42" s="405" t="s">
        <v>76</v>
      </c>
      <c r="D42" s="405" t="s">
        <v>30</v>
      </c>
      <c r="E42" s="405" t="s">
        <v>17</v>
      </c>
      <c r="F42" s="412"/>
      <c r="G42" s="406">
        <v>188</v>
      </c>
      <c r="H42" s="411"/>
      <c r="I42" s="411"/>
      <c r="J42" s="418">
        <f t="shared" si="0"/>
        <v>253836.69</v>
      </c>
    </row>
    <row r="43" ht="18" customHeight="1" spans="1:10">
      <c r="A43" s="404">
        <v>38</v>
      </c>
      <c r="B43" s="405" t="s">
        <v>28</v>
      </c>
      <c r="C43" s="405" t="s">
        <v>77</v>
      </c>
      <c r="D43" s="405" t="s">
        <v>30</v>
      </c>
      <c r="E43" s="405" t="s">
        <v>17</v>
      </c>
      <c r="F43" s="412"/>
      <c r="G43" s="406">
        <v>188</v>
      </c>
      <c r="H43" s="411"/>
      <c r="I43" s="411"/>
      <c r="J43" s="418">
        <f t="shared" si="0"/>
        <v>254024.69</v>
      </c>
    </row>
    <row r="44" ht="18" customHeight="1" spans="1:10">
      <c r="A44" s="404">
        <v>39</v>
      </c>
      <c r="B44" s="405" t="s">
        <v>28</v>
      </c>
      <c r="C44" s="405" t="s">
        <v>78</v>
      </c>
      <c r="D44" s="405" t="s">
        <v>52</v>
      </c>
      <c r="E44" s="405" t="s">
        <v>17</v>
      </c>
      <c r="F44" s="412"/>
      <c r="G44" s="406">
        <v>999.99</v>
      </c>
      <c r="H44" s="411"/>
      <c r="I44" s="411"/>
      <c r="J44" s="418">
        <f t="shared" si="0"/>
        <v>255024.68</v>
      </c>
    </row>
    <row r="45" ht="18" customHeight="1" spans="1:10">
      <c r="A45" s="404">
        <v>40</v>
      </c>
      <c r="B45" s="405" t="s">
        <v>28</v>
      </c>
      <c r="C45" s="405" t="s">
        <v>79</v>
      </c>
      <c r="D45" s="405" t="s">
        <v>50</v>
      </c>
      <c r="E45" s="408" t="s">
        <v>80</v>
      </c>
      <c r="F45" s="410"/>
      <c r="G45" s="406"/>
      <c r="H45" s="411"/>
      <c r="I45" s="411"/>
      <c r="J45" s="418">
        <f t="shared" si="0"/>
        <v>255024.68</v>
      </c>
    </row>
    <row r="46" ht="18" customHeight="1" spans="1:10">
      <c r="A46" s="404">
        <v>41</v>
      </c>
      <c r="B46" s="405" t="s">
        <v>28</v>
      </c>
      <c r="C46" s="405" t="s">
        <v>81</v>
      </c>
      <c r="D46" s="405"/>
      <c r="E46" s="405" t="s">
        <v>17</v>
      </c>
      <c r="F46" s="412"/>
      <c r="G46" s="406">
        <v>500</v>
      </c>
      <c r="H46" s="411"/>
      <c r="I46" s="411"/>
      <c r="J46" s="418">
        <f t="shared" si="0"/>
        <v>255524.68</v>
      </c>
    </row>
    <row r="47" ht="18" customHeight="1" spans="1:10">
      <c r="A47" s="404">
        <v>42</v>
      </c>
      <c r="B47" s="405" t="s">
        <v>28</v>
      </c>
      <c r="C47" s="405" t="s">
        <v>82</v>
      </c>
      <c r="D47" s="405" t="s">
        <v>54</v>
      </c>
      <c r="E47" s="405" t="s">
        <v>17</v>
      </c>
      <c r="F47" s="412"/>
      <c r="G47" s="406">
        <v>300</v>
      </c>
      <c r="H47" s="411"/>
      <c r="I47" s="411"/>
      <c r="J47" s="418">
        <f t="shared" si="0"/>
        <v>255824.68</v>
      </c>
    </row>
    <row r="48" ht="18" customHeight="1" spans="1:10">
      <c r="A48" s="404">
        <v>43</v>
      </c>
      <c r="B48" s="405" t="s">
        <v>28</v>
      </c>
      <c r="C48" s="405" t="s">
        <v>83</v>
      </c>
      <c r="D48" s="405" t="s">
        <v>84</v>
      </c>
      <c r="E48" s="405" t="s">
        <v>17</v>
      </c>
      <c r="F48" s="412"/>
      <c r="G48" s="406">
        <v>500</v>
      </c>
      <c r="H48" s="411"/>
      <c r="I48" s="411"/>
      <c r="J48" s="418">
        <f t="shared" si="0"/>
        <v>256324.68</v>
      </c>
    </row>
    <row r="49" ht="18" customHeight="1" spans="1:10">
      <c r="A49" s="404">
        <v>44</v>
      </c>
      <c r="B49" s="405" t="s">
        <v>85</v>
      </c>
      <c r="C49" s="405"/>
      <c r="D49" s="408" t="s">
        <v>86</v>
      </c>
      <c r="E49" s="409"/>
      <c r="F49" s="410"/>
      <c r="G49" s="406"/>
      <c r="H49" s="411"/>
      <c r="I49" s="411">
        <v>80</v>
      </c>
      <c r="J49" s="418">
        <f t="shared" si="0"/>
        <v>256244.68</v>
      </c>
    </row>
    <row r="50" ht="18" customHeight="1" spans="1:10">
      <c r="A50" s="404">
        <v>45</v>
      </c>
      <c r="B50" s="405" t="s">
        <v>85</v>
      </c>
      <c r="C50" s="405"/>
      <c r="D50" s="408" t="s">
        <v>87</v>
      </c>
      <c r="E50" s="409"/>
      <c r="F50" s="410"/>
      <c r="G50" s="406"/>
      <c r="H50" s="411"/>
      <c r="I50" s="411">
        <v>30</v>
      </c>
      <c r="J50" s="418">
        <f t="shared" si="0"/>
        <v>256214.68</v>
      </c>
    </row>
    <row r="51" ht="18" customHeight="1" spans="1:10">
      <c r="A51" s="404">
        <v>46</v>
      </c>
      <c r="B51" s="405" t="s">
        <v>85</v>
      </c>
      <c r="C51" s="405" t="s">
        <v>88</v>
      </c>
      <c r="D51" s="405"/>
      <c r="E51" s="405" t="s">
        <v>17</v>
      </c>
      <c r="F51" s="412"/>
      <c r="G51" s="406">
        <v>300</v>
      </c>
      <c r="H51" s="411"/>
      <c r="I51" s="411"/>
      <c r="J51" s="418">
        <f t="shared" si="0"/>
        <v>256514.68</v>
      </c>
    </row>
    <row r="52" ht="18" customHeight="1" spans="1:10">
      <c r="A52" s="404">
        <v>47</v>
      </c>
      <c r="B52" s="405" t="s">
        <v>85</v>
      </c>
      <c r="C52" s="405" t="s">
        <v>89</v>
      </c>
      <c r="D52" s="405" t="s">
        <v>90</v>
      </c>
      <c r="E52" s="405" t="s">
        <v>17</v>
      </c>
      <c r="F52" s="412"/>
      <c r="G52" s="406">
        <v>500</v>
      </c>
      <c r="H52" s="411"/>
      <c r="I52" s="411"/>
      <c r="J52" s="418">
        <f t="shared" si="0"/>
        <v>257014.68</v>
      </c>
    </row>
    <row r="53" ht="18" customHeight="1" spans="1:10">
      <c r="A53" s="404">
        <v>48</v>
      </c>
      <c r="B53" s="405" t="s">
        <v>85</v>
      </c>
      <c r="C53" s="405" t="s">
        <v>91</v>
      </c>
      <c r="D53" s="405" t="s">
        <v>75</v>
      </c>
      <c r="E53" s="405" t="s">
        <v>17</v>
      </c>
      <c r="F53" s="412"/>
      <c r="G53" s="406">
        <v>1000</v>
      </c>
      <c r="H53" s="411"/>
      <c r="I53" s="411"/>
      <c r="J53" s="418">
        <f t="shared" si="0"/>
        <v>258014.68</v>
      </c>
    </row>
    <row r="54" ht="18" customHeight="1" spans="1:10">
      <c r="A54" s="404">
        <v>49</v>
      </c>
      <c r="B54" s="405" t="s">
        <v>85</v>
      </c>
      <c r="C54" s="405" t="s">
        <v>92</v>
      </c>
      <c r="D54" s="405"/>
      <c r="E54" s="405" t="s">
        <v>17</v>
      </c>
      <c r="F54" s="412"/>
      <c r="G54" s="406">
        <v>666</v>
      </c>
      <c r="H54" s="411"/>
      <c r="I54" s="411"/>
      <c r="J54" s="418">
        <f t="shared" si="0"/>
        <v>258680.68</v>
      </c>
    </row>
    <row r="55" ht="18" customHeight="1" spans="1:10">
      <c r="A55" s="404">
        <v>50</v>
      </c>
      <c r="B55" s="405" t="s">
        <v>85</v>
      </c>
      <c r="C55" s="405" t="s">
        <v>93</v>
      </c>
      <c r="D55" s="405" t="s">
        <v>27</v>
      </c>
      <c r="E55" s="405" t="s">
        <v>17</v>
      </c>
      <c r="F55" s="412"/>
      <c r="G55" s="406">
        <v>500</v>
      </c>
      <c r="H55" s="411"/>
      <c r="I55" s="411"/>
      <c r="J55" s="418">
        <f t="shared" si="0"/>
        <v>259180.68</v>
      </c>
    </row>
    <row r="56" ht="18" customHeight="1" spans="1:10">
      <c r="A56" s="404">
        <v>51</v>
      </c>
      <c r="B56" s="405" t="s">
        <v>85</v>
      </c>
      <c r="C56" s="405" t="s">
        <v>94</v>
      </c>
      <c r="D56" s="405"/>
      <c r="E56" s="405" t="s">
        <v>17</v>
      </c>
      <c r="F56" s="412"/>
      <c r="G56" s="406">
        <v>1000</v>
      </c>
      <c r="H56" s="411"/>
      <c r="I56" s="411"/>
      <c r="J56" s="418">
        <f t="shared" si="0"/>
        <v>260180.68</v>
      </c>
    </row>
    <row r="57" ht="18" customHeight="1" spans="1:10">
      <c r="A57" s="404">
        <v>52</v>
      </c>
      <c r="B57" s="405" t="s">
        <v>85</v>
      </c>
      <c r="C57" s="405" t="s">
        <v>95</v>
      </c>
      <c r="D57" s="405" t="s">
        <v>44</v>
      </c>
      <c r="E57" s="405" t="s">
        <v>17</v>
      </c>
      <c r="F57" s="412"/>
      <c r="G57" s="406">
        <v>800</v>
      </c>
      <c r="H57" s="411"/>
      <c r="I57" s="411"/>
      <c r="J57" s="418">
        <f t="shared" si="0"/>
        <v>260980.68</v>
      </c>
    </row>
    <row r="58" ht="18" customHeight="1" spans="1:10">
      <c r="A58" s="404">
        <v>53</v>
      </c>
      <c r="B58" s="405" t="s">
        <v>85</v>
      </c>
      <c r="C58" s="405" t="s">
        <v>96</v>
      </c>
      <c r="D58" s="405"/>
      <c r="E58" s="405" t="s">
        <v>17</v>
      </c>
      <c r="F58" s="412"/>
      <c r="G58" s="406">
        <v>2000</v>
      </c>
      <c r="H58" s="411"/>
      <c r="I58" s="411"/>
      <c r="J58" s="418">
        <f t="shared" si="0"/>
        <v>262980.68</v>
      </c>
    </row>
    <row r="59" ht="18" customHeight="1" spans="1:10">
      <c r="A59" s="404">
        <v>54</v>
      </c>
      <c r="B59" s="405" t="s">
        <v>85</v>
      </c>
      <c r="C59" s="405" t="s">
        <v>97</v>
      </c>
      <c r="D59" s="405" t="s">
        <v>59</v>
      </c>
      <c r="E59" s="405" t="s">
        <v>17</v>
      </c>
      <c r="F59" s="412"/>
      <c r="G59" s="406">
        <v>1000</v>
      </c>
      <c r="H59" s="411"/>
      <c r="I59" s="411"/>
      <c r="J59" s="418">
        <f t="shared" si="0"/>
        <v>263980.68</v>
      </c>
    </row>
    <row r="60" ht="18" customHeight="1" spans="1:10">
      <c r="A60" s="404">
        <v>55</v>
      </c>
      <c r="B60" s="405" t="s">
        <v>85</v>
      </c>
      <c r="C60" s="405" t="s">
        <v>98</v>
      </c>
      <c r="D60" s="405"/>
      <c r="E60" s="405" t="s">
        <v>17</v>
      </c>
      <c r="F60" s="412"/>
      <c r="G60" s="406">
        <v>500</v>
      </c>
      <c r="H60" s="411"/>
      <c r="I60" s="411"/>
      <c r="J60" s="418">
        <f t="shared" si="0"/>
        <v>264480.68</v>
      </c>
    </row>
    <row r="61" ht="18" customHeight="1" spans="1:10">
      <c r="A61" s="404">
        <v>56</v>
      </c>
      <c r="B61" s="405" t="s">
        <v>85</v>
      </c>
      <c r="C61" s="405" t="s">
        <v>99</v>
      </c>
      <c r="D61" s="405"/>
      <c r="E61" s="405" t="s">
        <v>17</v>
      </c>
      <c r="F61" s="412"/>
      <c r="G61" s="406">
        <v>1000</v>
      </c>
      <c r="H61" s="411"/>
      <c r="I61" s="411"/>
      <c r="J61" s="418">
        <f t="shared" si="0"/>
        <v>265480.68</v>
      </c>
    </row>
    <row r="62" ht="18" customHeight="1" spans="1:10">
      <c r="A62" s="404">
        <v>57</v>
      </c>
      <c r="B62" s="405" t="s">
        <v>85</v>
      </c>
      <c r="C62" s="405" t="s">
        <v>100</v>
      </c>
      <c r="D62" s="405"/>
      <c r="E62" s="405" t="s">
        <v>17</v>
      </c>
      <c r="F62" s="412"/>
      <c r="G62" s="406">
        <v>5000</v>
      </c>
      <c r="H62" s="411"/>
      <c r="I62" s="411"/>
      <c r="J62" s="418">
        <f t="shared" si="0"/>
        <v>270480.68</v>
      </c>
    </row>
    <row r="63" ht="18" customHeight="1" spans="1:10">
      <c r="A63" s="404">
        <v>58</v>
      </c>
      <c r="B63" s="405" t="s">
        <v>85</v>
      </c>
      <c r="C63" s="405" t="s">
        <v>101</v>
      </c>
      <c r="D63" s="405" t="s">
        <v>38</v>
      </c>
      <c r="E63" s="405" t="s">
        <v>17</v>
      </c>
      <c r="F63" s="412"/>
      <c r="G63" s="406">
        <v>3000</v>
      </c>
      <c r="H63" s="411"/>
      <c r="I63" s="411"/>
      <c r="J63" s="418">
        <f t="shared" si="0"/>
        <v>273480.68</v>
      </c>
    </row>
    <row r="64" ht="18" customHeight="1" spans="1:10">
      <c r="A64" s="404">
        <v>59</v>
      </c>
      <c r="B64" s="405" t="s">
        <v>85</v>
      </c>
      <c r="C64" s="405" t="s">
        <v>102</v>
      </c>
      <c r="D64" s="405" t="s">
        <v>103</v>
      </c>
      <c r="E64" s="405" t="s">
        <v>17</v>
      </c>
      <c r="F64" s="412"/>
      <c r="G64" s="406">
        <v>2024</v>
      </c>
      <c r="H64" s="411"/>
      <c r="I64" s="411"/>
      <c r="J64" s="418">
        <f t="shared" si="0"/>
        <v>275504.68</v>
      </c>
    </row>
    <row r="65" ht="18" customHeight="1" spans="1:10">
      <c r="A65" s="404">
        <v>60</v>
      </c>
      <c r="B65" s="405" t="s">
        <v>85</v>
      </c>
      <c r="C65" s="405" t="s">
        <v>104</v>
      </c>
      <c r="D65" s="405"/>
      <c r="E65" s="405" t="s">
        <v>17</v>
      </c>
      <c r="F65" s="412"/>
      <c r="G65" s="406">
        <v>300</v>
      </c>
      <c r="H65" s="411"/>
      <c r="I65" s="411"/>
      <c r="J65" s="418">
        <f t="shared" si="0"/>
        <v>275804.68</v>
      </c>
    </row>
    <row r="66" ht="18" customHeight="1" spans="1:10">
      <c r="A66" s="404">
        <v>61</v>
      </c>
      <c r="B66" s="405" t="s">
        <v>85</v>
      </c>
      <c r="C66" s="405" t="s">
        <v>105</v>
      </c>
      <c r="D66" s="405"/>
      <c r="E66" s="405" t="s">
        <v>17</v>
      </c>
      <c r="F66" s="412"/>
      <c r="G66" s="406">
        <v>50</v>
      </c>
      <c r="H66" s="411"/>
      <c r="I66" s="411"/>
      <c r="J66" s="418">
        <f t="shared" si="0"/>
        <v>275854.68</v>
      </c>
    </row>
    <row r="67" ht="18" customHeight="1" spans="1:10">
      <c r="A67" s="404">
        <v>62</v>
      </c>
      <c r="B67" s="405" t="s">
        <v>85</v>
      </c>
      <c r="C67" s="405" t="s">
        <v>106</v>
      </c>
      <c r="D67" s="405"/>
      <c r="E67" s="405" t="s">
        <v>17</v>
      </c>
      <c r="F67" s="412"/>
      <c r="G67" s="406">
        <v>50</v>
      </c>
      <c r="H67" s="411"/>
      <c r="I67" s="411"/>
      <c r="J67" s="418">
        <f t="shared" si="0"/>
        <v>275904.68</v>
      </c>
    </row>
    <row r="68" ht="18" customHeight="1" spans="1:10">
      <c r="A68" s="404">
        <v>63</v>
      </c>
      <c r="B68" s="405" t="s">
        <v>85</v>
      </c>
      <c r="C68" s="405" t="s">
        <v>107</v>
      </c>
      <c r="D68" s="405"/>
      <c r="E68" s="405" t="s">
        <v>17</v>
      </c>
      <c r="F68" s="412"/>
      <c r="G68" s="406">
        <v>366</v>
      </c>
      <c r="H68" s="411"/>
      <c r="I68" s="411"/>
      <c r="J68" s="418">
        <f t="shared" si="0"/>
        <v>276270.68</v>
      </c>
    </row>
    <row r="69" ht="18" customHeight="1" spans="1:10">
      <c r="A69" s="404">
        <v>64</v>
      </c>
      <c r="B69" s="405" t="s">
        <v>85</v>
      </c>
      <c r="C69" s="405" t="s">
        <v>108</v>
      </c>
      <c r="D69" s="405" t="s">
        <v>56</v>
      </c>
      <c r="E69" s="405" t="s">
        <v>17</v>
      </c>
      <c r="F69" s="412"/>
      <c r="G69" s="406">
        <v>1000</v>
      </c>
      <c r="H69" s="411"/>
      <c r="I69" s="411"/>
      <c r="J69" s="418">
        <f t="shared" si="0"/>
        <v>277270.68</v>
      </c>
    </row>
    <row r="70" ht="18" customHeight="1" spans="1:10">
      <c r="A70" s="404">
        <v>65</v>
      </c>
      <c r="B70" s="405" t="s">
        <v>85</v>
      </c>
      <c r="C70" s="405" t="s">
        <v>109</v>
      </c>
      <c r="D70" s="405" t="s">
        <v>32</v>
      </c>
      <c r="E70" s="405" t="s">
        <v>17</v>
      </c>
      <c r="F70" s="412"/>
      <c r="G70" s="406">
        <v>1000</v>
      </c>
      <c r="H70" s="411"/>
      <c r="I70" s="411"/>
      <c r="J70" s="418">
        <f t="shared" si="0"/>
        <v>278270.68</v>
      </c>
    </row>
    <row r="71" ht="18" customHeight="1" spans="1:10">
      <c r="A71" s="404">
        <v>66</v>
      </c>
      <c r="B71" s="405" t="s">
        <v>85</v>
      </c>
      <c r="C71" s="405" t="s">
        <v>110</v>
      </c>
      <c r="D71" s="405"/>
      <c r="E71" s="405" t="s">
        <v>17</v>
      </c>
      <c r="F71" s="412"/>
      <c r="G71" s="406">
        <v>1000</v>
      </c>
      <c r="H71" s="411"/>
      <c r="I71" s="411"/>
      <c r="J71" s="418">
        <f t="shared" si="0"/>
        <v>279270.68</v>
      </c>
    </row>
    <row r="72" ht="18" customHeight="1" spans="1:10">
      <c r="A72" s="404">
        <v>67</v>
      </c>
      <c r="B72" s="405" t="s">
        <v>85</v>
      </c>
      <c r="C72" s="405" t="s">
        <v>111</v>
      </c>
      <c r="D72" s="405" t="s">
        <v>50</v>
      </c>
      <c r="E72" s="405" t="s">
        <v>17</v>
      </c>
      <c r="F72" s="412"/>
      <c r="G72" s="406">
        <v>1000</v>
      </c>
      <c r="H72" s="411"/>
      <c r="I72" s="411"/>
      <c r="J72" s="418">
        <f t="shared" si="0"/>
        <v>280270.68</v>
      </c>
    </row>
    <row r="73" ht="18" customHeight="1" spans="1:10">
      <c r="A73" s="404">
        <v>68</v>
      </c>
      <c r="B73" s="405" t="s">
        <v>85</v>
      </c>
      <c r="C73" s="405" t="s">
        <v>112</v>
      </c>
      <c r="D73" s="405" t="s">
        <v>84</v>
      </c>
      <c r="E73" s="405" t="s">
        <v>17</v>
      </c>
      <c r="F73" s="412"/>
      <c r="G73" s="406">
        <v>666</v>
      </c>
      <c r="H73" s="411"/>
      <c r="I73" s="411"/>
      <c r="J73" s="418">
        <f t="shared" ref="J73:J136" si="1">J72+G73+H73-I73</f>
        <v>280936.68</v>
      </c>
    </row>
    <row r="74" ht="18" customHeight="1" spans="1:10">
      <c r="A74" s="404">
        <v>69</v>
      </c>
      <c r="B74" s="405" t="s">
        <v>85</v>
      </c>
      <c r="C74" s="405" t="s">
        <v>113</v>
      </c>
      <c r="D74" s="405"/>
      <c r="E74" s="405" t="s">
        <v>17</v>
      </c>
      <c r="F74" s="412"/>
      <c r="G74" s="406">
        <v>500</v>
      </c>
      <c r="H74" s="411"/>
      <c r="I74" s="411"/>
      <c r="J74" s="418">
        <f t="shared" si="1"/>
        <v>281436.68</v>
      </c>
    </row>
    <row r="75" ht="18" customHeight="1" spans="1:10">
      <c r="A75" s="404">
        <v>70</v>
      </c>
      <c r="B75" s="405" t="s">
        <v>85</v>
      </c>
      <c r="C75" s="405" t="s">
        <v>114</v>
      </c>
      <c r="D75" s="405"/>
      <c r="E75" s="405" t="s">
        <v>17</v>
      </c>
      <c r="F75" s="412"/>
      <c r="G75" s="406">
        <v>200</v>
      </c>
      <c r="H75" s="411"/>
      <c r="I75" s="411"/>
      <c r="J75" s="418">
        <f t="shared" si="1"/>
        <v>281636.68</v>
      </c>
    </row>
    <row r="76" ht="18" customHeight="1" spans="1:10">
      <c r="A76" s="404">
        <v>71</v>
      </c>
      <c r="B76" s="405" t="s">
        <v>85</v>
      </c>
      <c r="C76" s="405" t="s">
        <v>115</v>
      </c>
      <c r="D76" s="405" t="s">
        <v>116</v>
      </c>
      <c r="E76" s="405" t="s">
        <v>17</v>
      </c>
      <c r="F76" s="412"/>
      <c r="G76" s="406">
        <v>1000</v>
      </c>
      <c r="H76" s="411"/>
      <c r="I76" s="411"/>
      <c r="J76" s="418">
        <f t="shared" si="1"/>
        <v>282636.68</v>
      </c>
    </row>
    <row r="77" ht="18" customHeight="1" spans="1:10">
      <c r="A77" s="404">
        <v>72</v>
      </c>
      <c r="B77" s="405" t="s">
        <v>85</v>
      </c>
      <c r="C77" s="405" t="s">
        <v>117</v>
      </c>
      <c r="D77" s="405"/>
      <c r="E77" s="405" t="s">
        <v>17</v>
      </c>
      <c r="F77" s="412"/>
      <c r="G77" s="406">
        <v>1000</v>
      </c>
      <c r="H77" s="411"/>
      <c r="I77" s="411"/>
      <c r="J77" s="418">
        <f t="shared" si="1"/>
        <v>283636.68</v>
      </c>
    </row>
    <row r="78" ht="18" customHeight="1" spans="1:10">
      <c r="A78" s="404">
        <v>73</v>
      </c>
      <c r="B78" s="405" t="s">
        <v>85</v>
      </c>
      <c r="C78" s="405" t="s">
        <v>118</v>
      </c>
      <c r="D78" s="405"/>
      <c r="E78" s="405" t="s">
        <v>17</v>
      </c>
      <c r="F78" s="412"/>
      <c r="G78" s="406">
        <v>2000</v>
      </c>
      <c r="H78" s="411"/>
      <c r="I78" s="411"/>
      <c r="J78" s="418">
        <f t="shared" si="1"/>
        <v>285636.68</v>
      </c>
    </row>
    <row r="79" ht="18" customHeight="1" spans="1:10">
      <c r="A79" s="404">
        <v>74</v>
      </c>
      <c r="B79" s="405" t="s">
        <v>85</v>
      </c>
      <c r="C79" s="405" t="s">
        <v>119</v>
      </c>
      <c r="D79" s="405" t="s">
        <v>56</v>
      </c>
      <c r="E79" s="405" t="s">
        <v>17</v>
      </c>
      <c r="F79" s="412"/>
      <c r="G79" s="406">
        <v>1000</v>
      </c>
      <c r="H79" s="411"/>
      <c r="I79" s="411"/>
      <c r="J79" s="418">
        <f t="shared" si="1"/>
        <v>286636.68</v>
      </c>
    </row>
    <row r="80" ht="18" customHeight="1" spans="1:10">
      <c r="A80" s="404">
        <v>75</v>
      </c>
      <c r="B80" s="405" t="s">
        <v>85</v>
      </c>
      <c r="C80" s="405" t="s">
        <v>120</v>
      </c>
      <c r="D80" s="405"/>
      <c r="E80" s="405" t="s">
        <v>17</v>
      </c>
      <c r="F80" s="412"/>
      <c r="G80" s="406">
        <v>200</v>
      </c>
      <c r="H80" s="411"/>
      <c r="I80" s="411"/>
      <c r="J80" s="418">
        <f t="shared" si="1"/>
        <v>286836.68</v>
      </c>
    </row>
    <row r="81" ht="18" customHeight="1" spans="1:10">
      <c r="A81" s="404">
        <v>76</v>
      </c>
      <c r="B81" s="405" t="s">
        <v>121</v>
      </c>
      <c r="C81" s="405" t="s">
        <v>122</v>
      </c>
      <c r="D81" s="405"/>
      <c r="E81" s="405" t="s">
        <v>17</v>
      </c>
      <c r="F81" s="412"/>
      <c r="G81" s="406">
        <v>500</v>
      </c>
      <c r="H81" s="411"/>
      <c r="I81" s="411"/>
      <c r="J81" s="418">
        <f t="shared" si="1"/>
        <v>287336.68</v>
      </c>
    </row>
    <row r="82" ht="18" customHeight="1" spans="1:10">
      <c r="A82" s="404">
        <v>77</v>
      </c>
      <c r="B82" s="405" t="s">
        <v>121</v>
      </c>
      <c r="C82" s="405" t="s">
        <v>123</v>
      </c>
      <c r="D82" s="405" t="s">
        <v>27</v>
      </c>
      <c r="E82" s="405" t="s">
        <v>17</v>
      </c>
      <c r="F82" s="412"/>
      <c r="G82" s="406">
        <v>500</v>
      </c>
      <c r="H82" s="411"/>
      <c r="I82" s="411"/>
      <c r="J82" s="418">
        <f t="shared" si="1"/>
        <v>287836.68</v>
      </c>
    </row>
    <row r="83" ht="18" customHeight="1" spans="1:10">
      <c r="A83" s="404">
        <v>78</v>
      </c>
      <c r="B83" s="405" t="s">
        <v>121</v>
      </c>
      <c r="C83" s="405" t="s">
        <v>124</v>
      </c>
      <c r="D83" s="405" t="s">
        <v>125</v>
      </c>
      <c r="E83" s="405" t="s">
        <v>17</v>
      </c>
      <c r="F83" s="412"/>
      <c r="G83" s="406">
        <v>1000</v>
      </c>
      <c r="H83" s="411"/>
      <c r="I83" s="411"/>
      <c r="J83" s="418">
        <f t="shared" si="1"/>
        <v>288836.68</v>
      </c>
    </row>
    <row r="84" ht="18" customHeight="1" spans="1:10">
      <c r="A84" s="404">
        <v>79</v>
      </c>
      <c r="B84" s="405" t="s">
        <v>121</v>
      </c>
      <c r="C84" s="405" t="s">
        <v>126</v>
      </c>
      <c r="D84" s="405" t="s">
        <v>84</v>
      </c>
      <c r="E84" s="405" t="s">
        <v>17</v>
      </c>
      <c r="F84" s="412"/>
      <c r="G84" s="406">
        <v>2000</v>
      </c>
      <c r="H84" s="411"/>
      <c r="I84" s="411"/>
      <c r="J84" s="418">
        <f t="shared" si="1"/>
        <v>290836.68</v>
      </c>
    </row>
    <row r="85" ht="18" customHeight="1" spans="1:10">
      <c r="A85" s="404">
        <v>80</v>
      </c>
      <c r="B85" s="405" t="s">
        <v>121</v>
      </c>
      <c r="C85" s="405" t="s">
        <v>127</v>
      </c>
      <c r="D85" s="405"/>
      <c r="E85" s="405" t="s">
        <v>17</v>
      </c>
      <c r="F85" s="412"/>
      <c r="G85" s="406">
        <v>200</v>
      </c>
      <c r="H85" s="411"/>
      <c r="I85" s="411"/>
      <c r="J85" s="418">
        <f t="shared" si="1"/>
        <v>291036.68</v>
      </c>
    </row>
    <row r="86" ht="18" customHeight="1" spans="1:10">
      <c r="A86" s="404">
        <v>81</v>
      </c>
      <c r="B86" s="405" t="s">
        <v>121</v>
      </c>
      <c r="C86" s="405" t="s">
        <v>128</v>
      </c>
      <c r="D86" s="405"/>
      <c r="E86" s="405" t="s">
        <v>17</v>
      </c>
      <c r="F86" s="412"/>
      <c r="G86" s="406">
        <v>500</v>
      </c>
      <c r="H86" s="411"/>
      <c r="I86" s="411"/>
      <c r="J86" s="418">
        <f t="shared" si="1"/>
        <v>291536.68</v>
      </c>
    </row>
    <row r="87" ht="18" customHeight="1" spans="1:10">
      <c r="A87" s="404">
        <v>82</v>
      </c>
      <c r="B87" s="405" t="s">
        <v>121</v>
      </c>
      <c r="C87" s="405" t="s">
        <v>129</v>
      </c>
      <c r="D87" s="405" t="s">
        <v>130</v>
      </c>
      <c r="E87" s="405" t="s">
        <v>17</v>
      </c>
      <c r="F87" s="412"/>
      <c r="G87" s="406">
        <v>200</v>
      </c>
      <c r="H87" s="411"/>
      <c r="I87" s="411"/>
      <c r="J87" s="418">
        <f t="shared" si="1"/>
        <v>291736.68</v>
      </c>
    </row>
    <row r="88" ht="18" customHeight="1" spans="1:10">
      <c r="A88" s="404">
        <v>83</v>
      </c>
      <c r="B88" s="405" t="s">
        <v>121</v>
      </c>
      <c r="C88" s="405" t="s">
        <v>131</v>
      </c>
      <c r="D88" s="405" t="s">
        <v>50</v>
      </c>
      <c r="E88" s="405" t="s">
        <v>17</v>
      </c>
      <c r="F88" s="412"/>
      <c r="G88" s="406">
        <v>300</v>
      </c>
      <c r="H88" s="411"/>
      <c r="I88" s="411"/>
      <c r="J88" s="418">
        <f t="shared" si="1"/>
        <v>292036.68</v>
      </c>
    </row>
    <row r="89" ht="18" customHeight="1" spans="1:10">
      <c r="A89" s="404">
        <v>84</v>
      </c>
      <c r="B89" s="405" t="s">
        <v>121</v>
      </c>
      <c r="C89" s="405" t="s">
        <v>132</v>
      </c>
      <c r="D89" s="405" t="s">
        <v>50</v>
      </c>
      <c r="E89" s="405" t="s">
        <v>17</v>
      </c>
      <c r="F89" s="412"/>
      <c r="G89" s="406">
        <v>300</v>
      </c>
      <c r="H89" s="411"/>
      <c r="I89" s="411"/>
      <c r="J89" s="418">
        <f t="shared" si="1"/>
        <v>292336.68</v>
      </c>
    </row>
    <row r="90" ht="18" customHeight="1" spans="1:10">
      <c r="A90" s="404">
        <v>85</v>
      </c>
      <c r="B90" s="405" t="s">
        <v>121</v>
      </c>
      <c r="C90" s="405" t="s">
        <v>133</v>
      </c>
      <c r="D90" s="405" t="s">
        <v>68</v>
      </c>
      <c r="E90" s="405" t="s">
        <v>17</v>
      </c>
      <c r="F90" s="412"/>
      <c r="G90" s="406">
        <v>500</v>
      </c>
      <c r="H90" s="411"/>
      <c r="I90" s="411"/>
      <c r="J90" s="418">
        <f t="shared" si="1"/>
        <v>292836.68</v>
      </c>
    </row>
    <row r="91" ht="18" customHeight="1" spans="1:10">
      <c r="A91" s="404">
        <v>86</v>
      </c>
      <c r="B91" s="405" t="s">
        <v>121</v>
      </c>
      <c r="C91" s="405" t="s">
        <v>134</v>
      </c>
      <c r="D91" s="405"/>
      <c r="E91" s="405" t="s">
        <v>17</v>
      </c>
      <c r="F91" s="412"/>
      <c r="G91" s="406">
        <v>100</v>
      </c>
      <c r="H91" s="411"/>
      <c r="I91" s="411"/>
      <c r="J91" s="418">
        <f t="shared" si="1"/>
        <v>292936.68</v>
      </c>
    </row>
    <row r="92" ht="18" customHeight="1" spans="1:10">
      <c r="A92" s="404">
        <v>87</v>
      </c>
      <c r="B92" s="405" t="s">
        <v>121</v>
      </c>
      <c r="C92" s="405" t="s">
        <v>135</v>
      </c>
      <c r="D92" s="405" t="s">
        <v>46</v>
      </c>
      <c r="E92" s="405" t="s">
        <v>17</v>
      </c>
      <c r="F92" s="412"/>
      <c r="G92" s="406">
        <v>500</v>
      </c>
      <c r="H92" s="411"/>
      <c r="I92" s="411"/>
      <c r="J92" s="418">
        <f t="shared" si="1"/>
        <v>293436.68</v>
      </c>
    </row>
    <row r="93" ht="18" customHeight="1" spans="1:10">
      <c r="A93" s="404">
        <v>88</v>
      </c>
      <c r="B93" s="405" t="s">
        <v>121</v>
      </c>
      <c r="C93" s="405" t="s">
        <v>136</v>
      </c>
      <c r="D93" s="405"/>
      <c r="E93" s="405" t="s">
        <v>17</v>
      </c>
      <c r="F93" s="412"/>
      <c r="G93" s="406">
        <v>500</v>
      </c>
      <c r="H93" s="411"/>
      <c r="I93" s="411"/>
      <c r="J93" s="418">
        <f t="shared" si="1"/>
        <v>293936.68</v>
      </c>
    </row>
    <row r="94" ht="18" customHeight="1" spans="1:10">
      <c r="A94" s="404">
        <v>89</v>
      </c>
      <c r="B94" s="405" t="s">
        <v>121</v>
      </c>
      <c r="C94" s="405" t="s">
        <v>137</v>
      </c>
      <c r="D94" s="405"/>
      <c r="E94" s="405" t="s">
        <v>17</v>
      </c>
      <c r="F94" s="412"/>
      <c r="G94" s="406">
        <v>300</v>
      </c>
      <c r="H94" s="411"/>
      <c r="I94" s="411"/>
      <c r="J94" s="418">
        <f t="shared" si="1"/>
        <v>294236.68</v>
      </c>
    </row>
    <row r="95" ht="18" customHeight="1" spans="1:10">
      <c r="A95" s="404">
        <v>90</v>
      </c>
      <c r="B95" s="405" t="s">
        <v>138</v>
      </c>
      <c r="C95" s="405" t="s">
        <v>139</v>
      </c>
      <c r="D95" s="405" t="s">
        <v>54</v>
      </c>
      <c r="E95" s="405" t="s">
        <v>17</v>
      </c>
      <c r="F95" s="412"/>
      <c r="G95" s="406">
        <v>3000</v>
      </c>
      <c r="H95" s="411"/>
      <c r="I95" s="411"/>
      <c r="J95" s="418">
        <f t="shared" si="1"/>
        <v>297236.68</v>
      </c>
    </row>
    <row r="96" ht="18" customHeight="1" spans="1:10">
      <c r="A96" s="404">
        <v>91</v>
      </c>
      <c r="B96" s="405" t="s">
        <v>138</v>
      </c>
      <c r="C96" s="405" t="s">
        <v>140</v>
      </c>
      <c r="D96" s="405"/>
      <c r="E96" s="405" t="s">
        <v>17</v>
      </c>
      <c r="F96" s="412"/>
      <c r="G96" s="406">
        <v>2000</v>
      </c>
      <c r="H96" s="411"/>
      <c r="I96" s="411"/>
      <c r="J96" s="418">
        <f t="shared" si="1"/>
        <v>299236.68</v>
      </c>
    </row>
    <row r="97" ht="18" customHeight="1" spans="1:10">
      <c r="A97" s="404">
        <v>92</v>
      </c>
      <c r="B97" s="405" t="s">
        <v>138</v>
      </c>
      <c r="C97" s="405" t="s">
        <v>141</v>
      </c>
      <c r="D97" s="405" t="s">
        <v>27</v>
      </c>
      <c r="E97" s="405" t="s">
        <v>17</v>
      </c>
      <c r="F97" s="412"/>
      <c r="G97" s="406">
        <v>666</v>
      </c>
      <c r="H97" s="411"/>
      <c r="I97" s="411"/>
      <c r="J97" s="418">
        <f t="shared" si="1"/>
        <v>299902.68</v>
      </c>
    </row>
    <row r="98" ht="18" customHeight="1" spans="1:10">
      <c r="A98" s="404">
        <v>93</v>
      </c>
      <c r="B98" s="405" t="s">
        <v>138</v>
      </c>
      <c r="C98" s="405" t="s">
        <v>142</v>
      </c>
      <c r="D98" s="405" t="s">
        <v>75</v>
      </c>
      <c r="E98" s="405" t="s">
        <v>17</v>
      </c>
      <c r="F98" s="412"/>
      <c r="G98" s="406">
        <v>10000</v>
      </c>
      <c r="H98" s="411"/>
      <c r="I98" s="411"/>
      <c r="J98" s="418">
        <f t="shared" si="1"/>
        <v>309902.68</v>
      </c>
    </row>
    <row r="99" ht="18" customHeight="1" spans="1:10">
      <c r="A99" s="404">
        <v>94</v>
      </c>
      <c r="B99" s="405" t="s">
        <v>138</v>
      </c>
      <c r="C99" s="405"/>
      <c r="D99" s="408" t="s">
        <v>143</v>
      </c>
      <c r="E99" s="409"/>
      <c r="F99" s="410"/>
      <c r="G99" s="406"/>
      <c r="H99" s="411"/>
      <c r="I99" s="411">
        <v>1200</v>
      </c>
      <c r="J99" s="418">
        <f t="shared" si="1"/>
        <v>308702.68</v>
      </c>
    </row>
    <row r="100" ht="18" customHeight="1" spans="1:10">
      <c r="A100" s="404">
        <v>95</v>
      </c>
      <c r="B100" s="405" t="s">
        <v>138</v>
      </c>
      <c r="C100" s="405" t="s">
        <v>144</v>
      </c>
      <c r="D100" s="405" t="s">
        <v>32</v>
      </c>
      <c r="E100" s="405" t="s">
        <v>17</v>
      </c>
      <c r="F100" s="412"/>
      <c r="G100" s="406">
        <v>666</v>
      </c>
      <c r="H100" s="411"/>
      <c r="I100" s="411"/>
      <c r="J100" s="418">
        <f t="shared" si="1"/>
        <v>309368.68</v>
      </c>
    </row>
    <row r="101" ht="18" customHeight="1" spans="1:10">
      <c r="A101" s="404">
        <v>96</v>
      </c>
      <c r="B101" s="405" t="s">
        <v>145</v>
      </c>
      <c r="C101" s="405" t="s">
        <v>146</v>
      </c>
      <c r="D101" s="405" t="s">
        <v>147</v>
      </c>
      <c r="E101" s="405" t="s">
        <v>17</v>
      </c>
      <c r="F101" s="412"/>
      <c r="G101" s="406">
        <v>1888</v>
      </c>
      <c r="H101" s="411"/>
      <c r="I101" s="411"/>
      <c r="J101" s="418">
        <f t="shared" si="1"/>
        <v>311256.68</v>
      </c>
    </row>
    <row r="102" ht="18" customHeight="1" spans="1:10">
      <c r="A102" s="404">
        <v>97</v>
      </c>
      <c r="B102" s="405" t="s">
        <v>145</v>
      </c>
      <c r="C102" s="405" t="s">
        <v>148</v>
      </c>
      <c r="D102" s="405"/>
      <c r="E102" s="405" t="s">
        <v>17</v>
      </c>
      <c r="F102" s="412"/>
      <c r="G102" s="406">
        <v>500</v>
      </c>
      <c r="H102" s="411"/>
      <c r="I102" s="411"/>
      <c r="J102" s="418">
        <f t="shared" si="1"/>
        <v>311756.68</v>
      </c>
    </row>
    <row r="103" ht="18" customHeight="1" spans="1:10">
      <c r="A103" s="404">
        <v>98</v>
      </c>
      <c r="B103" s="405" t="s">
        <v>145</v>
      </c>
      <c r="C103" s="405" t="s">
        <v>149</v>
      </c>
      <c r="D103" s="405" t="s">
        <v>147</v>
      </c>
      <c r="E103" s="405" t="s">
        <v>17</v>
      </c>
      <c r="F103" s="412"/>
      <c r="G103" s="406">
        <v>600</v>
      </c>
      <c r="H103" s="411"/>
      <c r="I103" s="411"/>
      <c r="J103" s="418">
        <f t="shared" si="1"/>
        <v>312356.68</v>
      </c>
    </row>
    <row r="104" ht="18" customHeight="1" spans="1:10">
      <c r="A104" s="404">
        <v>99</v>
      </c>
      <c r="B104" s="405" t="s">
        <v>145</v>
      </c>
      <c r="C104" s="405" t="s">
        <v>150</v>
      </c>
      <c r="D104" s="405" t="s">
        <v>30</v>
      </c>
      <c r="E104" s="405" t="s">
        <v>17</v>
      </c>
      <c r="F104" s="412"/>
      <c r="G104" s="406">
        <v>2000</v>
      </c>
      <c r="H104" s="411"/>
      <c r="I104" s="411"/>
      <c r="J104" s="418">
        <f t="shared" si="1"/>
        <v>314356.68</v>
      </c>
    </row>
    <row r="105" ht="18" customHeight="1" spans="1:10">
      <c r="A105" s="404">
        <v>100</v>
      </c>
      <c r="B105" s="405" t="s">
        <v>145</v>
      </c>
      <c r="C105" s="405" t="s">
        <v>151</v>
      </c>
      <c r="D105" s="405" t="s">
        <v>50</v>
      </c>
      <c r="E105" s="405" t="s">
        <v>17</v>
      </c>
      <c r="F105" s="412"/>
      <c r="G105" s="406">
        <v>300</v>
      </c>
      <c r="H105" s="411"/>
      <c r="I105" s="411"/>
      <c r="J105" s="418">
        <f t="shared" si="1"/>
        <v>314656.68</v>
      </c>
    </row>
    <row r="106" ht="18" customHeight="1" spans="1:10">
      <c r="A106" s="404">
        <v>101</v>
      </c>
      <c r="B106" s="405" t="s">
        <v>145</v>
      </c>
      <c r="C106" s="405" t="s">
        <v>152</v>
      </c>
      <c r="D106" s="405" t="s">
        <v>153</v>
      </c>
      <c r="E106" s="405" t="s">
        <v>17</v>
      </c>
      <c r="F106" s="412"/>
      <c r="G106" s="406">
        <v>1000</v>
      </c>
      <c r="H106" s="411"/>
      <c r="I106" s="411"/>
      <c r="J106" s="418">
        <f t="shared" si="1"/>
        <v>315656.68</v>
      </c>
    </row>
    <row r="107" ht="18" customHeight="1" spans="1:10">
      <c r="A107" s="404">
        <v>102</v>
      </c>
      <c r="B107" s="405" t="s">
        <v>145</v>
      </c>
      <c r="C107" s="405" t="s">
        <v>154</v>
      </c>
      <c r="D107" s="405" t="s">
        <v>27</v>
      </c>
      <c r="E107" s="405" t="s">
        <v>17</v>
      </c>
      <c r="F107" s="412"/>
      <c r="G107" s="406">
        <v>300</v>
      </c>
      <c r="H107" s="411"/>
      <c r="I107" s="411"/>
      <c r="J107" s="418">
        <f t="shared" si="1"/>
        <v>315956.68</v>
      </c>
    </row>
    <row r="108" ht="18" customHeight="1" spans="1:10">
      <c r="A108" s="404">
        <v>103</v>
      </c>
      <c r="B108" s="405" t="s">
        <v>145</v>
      </c>
      <c r="C108" s="405" t="s">
        <v>155</v>
      </c>
      <c r="D108" s="405" t="s">
        <v>30</v>
      </c>
      <c r="E108" s="405" t="s">
        <v>17</v>
      </c>
      <c r="F108" s="412"/>
      <c r="G108" s="406">
        <v>6889</v>
      </c>
      <c r="H108" s="411"/>
      <c r="I108" s="411"/>
      <c r="J108" s="418">
        <f t="shared" si="1"/>
        <v>322845.68</v>
      </c>
    </row>
    <row r="109" ht="18" customHeight="1" spans="1:10">
      <c r="A109" s="404">
        <v>104</v>
      </c>
      <c r="B109" s="405" t="s">
        <v>145</v>
      </c>
      <c r="C109" s="405" t="s">
        <v>156</v>
      </c>
      <c r="D109" s="405" t="s">
        <v>147</v>
      </c>
      <c r="E109" s="405" t="s">
        <v>17</v>
      </c>
      <c r="F109" s="412"/>
      <c r="G109" s="406">
        <v>2000</v>
      </c>
      <c r="H109" s="411"/>
      <c r="I109" s="411"/>
      <c r="J109" s="418">
        <f t="shared" si="1"/>
        <v>324845.68</v>
      </c>
    </row>
    <row r="110" ht="18" customHeight="1" spans="1:10">
      <c r="A110" s="404">
        <v>105</v>
      </c>
      <c r="B110" s="405" t="s">
        <v>145</v>
      </c>
      <c r="C110" s="405" t="s">
        <v>157</v>
      </c>
      <c r="D110" s="405"/>
      <c r="E110" s="405" t="s">
        <v>17</v>
      </c>
      <c r="F110" s="412"/>
      <c r="G110" s="406">
        <v>100</v>
      </c>
      <c r="H110" s="411"/>
      <c r="I110" s="411"/>
      <c r="J110" s="418">
        <f t="shared" si="1"/>
        <v>324945.68</v>
      </c>
    </row>
    <row r="111" ht="18" customHeight="1" spans="1:10">
      <c r="A111" s="404">
        <v>106</v>
      </c>
      <c r="B111" s="405" t="s">
        <v>145</v>
      </c>
      <c r="C111" s="405" t="s">
        <v>158</v>
      </c>
      <c r="D111" s="405" t="s">
        <v>30</v>
      </c>
      <c r="E111" s="405" t="s">
        <v>17</v>
      </c>
      <c r="F111" s="412"/>
      <c r="G111" s="406">
        <v>10000</v>
      </c>
      <c r="H111" s="411"/>
      <c r="I111" s="411"/>
      <c r="J111" s="418">
        <f t="shared" si="1"/>
        <v>334945.68</v>
      </c>
    </row>
    <row r="112" ht="18" customHeight="1" spans="1:10">
      <c r="A112" s="404">
        <v>107</v>
      </c>
      <c r="B112" s="405" t="s">
        <v>145</v>
      </c>
      <c r="C112" s="405" t="s">
        <v>159</v>
      </c>
      <c r="D112" s="405" t="s">
        <v>40</v>
      </c>
      <c r="E112" s="405" t="s">
        <v>17</v>
      </c>
      <c r="F112" s="412"/>
      <c r="G112" s="406">
        <v>1000</v>
      </c>
      <c r="H112" s="411"/>
      <c r="I112" s="411"/>
      <c r="J112" s="418">
        <f t="shared" si="1"/>
        <v>335945.68</v>
      </c>
    </row>
    <row r="113" ht="18" customHeight="1" spans="1:10">
      <c r="A113" s="404">
        <v>108</v>
      </c>
      <c r="B113" s="405" t="s">
        <v>145</v>
      </c>
      <c r="C113" s="405" t="s">
        <v>160</v>
      </c>
      <c r="D113" s="405"/>
      <c r="E113" s="405" t="s">
        <v>17</v>
      </c>
      <c r="F113" s="412"/>
      <c r="G113" s="406">
        <v>600</v>
      </c>
      <c r="H113" s="411"/>
      <c r="I113" s="411"/>
      <c r="J113" s="418">
        <f t="shared" si="1"/>
        <v>336545.68</v>
      </c>
    </row>
    <row r="114" ht="18" customHeight="1" spans="1:10">
      <c r="A114" s="404">
        <v>109</v>
      </c>
      <c r="B114" s="405" t="s">
        <v>145</v>
      </c>
      <c r="C114" s="405" t="s">
        <v>161</v>
      </c>
      <c r="D114" s="405"/>
      <c r="E114" s="405" t="s">
        <v>17</v>
      </c>
      <c r="F114" s="412"/>
      <c r="G114" s="406">
        <v>1000</v>
      </c>
      <c r="H114" s="411"/>
      <c r="I114" s="411"/>
      <c r="J114" s="418">
        <f t="shared" si="1"/>
        <v>337545.68</v>
      </c>
    </row>
    <row r="115" ht="18" customHeight="1" spans="1:10">
      <c r="A115" s="404">
        <v>110</v>
      </c>
      <c r="B115" s="405" t="s">
        <v>145</v>
      </c>
      <c r="C115" s="405" t="s">
        <v>162</v>
      </c>
      <c r="D115" s="405"/>
      <c r="E115" s="405" t="s">
        <v>17</v>
      </c>
      <c r="F115" s="412"/>
      <c r="G115" s="406">
        <v>5000</v>
      </c>
      <c r="H115" s="411"/>
      <c r="I115" s="411"/>
      <c r="J115" s="418">
        <f t="shared" si="1"/>
        <v>342545.68</v>
      </c>
    </row>
    <row r="116" ht="18" customHeight="1" spans="1:10">
      <c r="A116" s="404">
        <v>111</v>
      </c>
      <c r="B116" s="405" t="s">
        <v>145</v>
      </c>
      <c r="C116" s="405" t="s">
        <v>163</v>
      </c>
      <c r="D116" s="405"/>
      <c r="E116" s="405" t="s">
        <v>17</v>
      </c>
      <c r="F116" s="412"/>
      <c r="G116" s="406">
        <v>1000</v>
      </c>
      <c r="H116" s="411"/>
      <c r="I116" s="411"/>
      <c r="J116" s="418">
        <f t="shared" si="1"/>
        <v>343545.68</v>
      </c>
    </row>
    <row r="117" ht="18" customHeight="1" spans="1:10">
      <c r="A117" s="404">
        <v>112</v>
      </c>
      <c r="B117" s="405" t="s">
        <v>145</v>
      </c>
      <c r="C117" s="405" t="s">
        <v>164</v>
      </c>
      <c r="D117" s="405"/>
      <c r="E117" s="405" t="s">
        <v>17</v>
      </c>
      <c r="F117" s="412"/>
      <c r="G117" s="406">
        <v>500</v>
      </c>
      <c r="H117" s="411"/>
      <c r="I117" s="411"/>
      <c r="J117" s="418">
        <f t="shared" si="1"/>
        <v>344045.68</v>
      </c>
    </row>
    <row r="118" ht="18" customHeight="1" spans="1:10">
      <c r="A118" s="404">
        <v>113</v>
      </c>
      <c r="B118" s="405" t="s">
        <v>145</v>
      </c>
      <c r="C118" s="405" t="s">
        <v>165</v>
      </c>
      <c r="D118" s="405" t="s">
        <v>166</v>
      </c>
      <c r="E118" s="405" t="s">
        <v>17</v>
      </c>
      <c r="F118" s="412"/>
      <c r="G118" s="406">
        <v>2000</v>
      </c>
      <c r="H118" s="411"/>
      <c r="I118" s="411"/>
      <c r="J118" s="418">
        <f t="shared" si="1"/>
        <v>346045.68</v>
      </c>
    </row>
    <row r="119" ht="18" customHeight="1" spans="1:10">
      <c r="A119" s="404">
        <v>114</v>
      </c>
      <c r="B119" s="405" t="s">
        <v>145</v>
      </c>
      <c r="C119" s="405" t="s">
        <v>167</v>
      </c>
      <c r="D119" s="405" t="s">
        <v>30</v>
      </c>
      <c r="E119" s="405" t="s">
        <v>17</v>
      </c>
      <c r="F119" s="412"/>
      <c r="G119" s="406">
        <v>6800</v>
      </c>
      <c r="H119" s="411"/>
      <c r="I119" s="411"/>
      <c r="J119" s="418">
        <f t="shared" si="1"/>
        <v>352845.68</v>
      </c>
    </row>
    <row r="120" ht="18" customHeight="1" spans="1:10">
      <c r="A120" s="404">
        <v>115</v>
      </c>
      <c r="B120" s="405" t="s">
        <v>145</v>
      </c>
      <c r="C120" s="405" t="s">
        <v>168</v>
      </c>
      <c r="D120" s="405"/>
      <c r="E120" s="405" t="s">
        <v>17</v>
      </c>
      <c r="F120" s="412"/>
      <c r="G120" s="406">
        <v>2000</v>
      </c>
      <c r="H120" s="411"/>
      <c r="I120" s="411"/>
      <c r="J120" s="418">
        <f t="shared" si="1"/>
        <v>354845.68</v>
      </c>
    </row>
    <row r="121" ht="18" customHeight="1" spans="1:10">
      <c r="A121" s="404">
        <v>116</v>
      </c>
      <c r="B121" s="405" t="s">
        <v>145</v>
      </c>
      <c r="C121" s="405" t="s">
        <v>169</v>
      </c>
      <c r="D121" s="405"/>
      <c r="E121" s="405" t="s">
        <v>17</v>
      </c>
      <c r="F121" s="412"/>
      <c r="G121" s="406">
        <v>1000</v>
      </c>
      <c r="H121" s="411"/>
      <c r="I121" s="411"/>
      <c r="J121" s="418">
        <f t="shared" si="1"/>
        <v>355845.68</v>
      </c>
    </row>
    <row r="122" ht="18" customHeight="1" spans="1:10">
      <c r="A122" s="404">
        <v>117</v>
      </c>
      <c r="B122" s="405" t="s">
        <v>145</v>
      </c>
      <c r="C122" s="405" t="s">
        <v>170</v>
      </c>
      <c r="D122" s="405"/>
      <c r="E122" s="405" t="s">
        <v>17</v>
      </c>
      <c r="F122" s="412"/>
      <c r="G122" s="406">
        <v>2000</v>
      </c>
      <c r="H122" s="411"/>
      <c r="I122" s="411"/>
      <c r="J122" s="418">
        <f t="shared" si="1"/>
        <v>357845.68</v>
      </c>
    </row>
    <row r="123" ht="18" customHeight="1" spans="1:10">
      <c r="A123" s="404">
        <v>118</v>
      </c>
      <c r="B123" s="405" t="s">
        <v>145</v>
      </c>
      <c r="C123" s="405" t="s">
        <v>171</v>
      </c>
      <c r="D123" s="405"/>
      <c r="E123" s="405" t="s">
        <v>17</v>
      </c>
      <c r="F123" s="412"/>
      <c r="G123" s="406">
        <v>1000</v>
      </c>
      <c r="H123" s="411"/>
      <c r="I123" s="411"/>
      <c r="J123" s="418">
        <f t="shared" si="1"/>
        <v>358845.68</v>
      </c>
    </row>
    <row r="124" ht="18" customHeight="1" spans="1:10">
      <c r="A124" s="404">
        <v>119</v>
      </c>
      <c r="B124" s="405" t="s">
        <v>145</v>
      </c>
      <c r="C124" s="405" t="s">
        <v>172</v>
      </c>
      <c r="D124" s="405" t="s">
        <v>56</v>
      </c>
      <c r="E124" s="405" t="s">
        <v>17</v>
      </c>
      <c r="F124" s="412"/>
      <c r="G124" s="406">
        <v>2000</v>
      </c>
      <c r="H124" s="411"/>
      <c r="I124" s="411"/>
      <c r="J124" s="418">
        <f t="shared" si="1"/>
        <v>360845.68</v>
      </c>
    </row>
    <row r="125" ht="18" customHeight="1" spans="1:10">
      <c r="A125" s="404">
        <v>120</v>
      </c>
      <c r="B125" s="405" t="s">
        <v>145</v>
      </c>
      <c r="C125" s="405" t="s">
        <v>173</v>
      </c>
      <c r="D125" s="405" t="s">
        <v>30</v>
      </c>
      <c r="E125" s="405" t="s">
        <v>17</v>
      </c>
      <c r="F125" s="412"/>
      <c r="G125" s="406">
        <v>10000</v>
      </c>
      <c r="H125" s="411"/>
      <c r="I125" s="411"/>
      <c r="J125" s="418">
        <f t="shared" si="1"/>
        <v>370845.68</v>
      </c>
    </row>
    <row r="126" ht="18" customHeight="1" spans="1:10">
      <c r="A126" s="404">
        <v>121</v>
      </c>
      <c r="B126" s="405" t="s">
        <v>145</v>
      </c>
      <c r="C126" s="405" t="s">
        <v>174</v>
      </c>
      <c r="D126" s="405" t="s">
        <v>175</v>
      </c>
      <c r="E126" s="405" t="s">
        <v>17</v>
      </c>
      <c r="F126" s="412"/>
      <c r="G126" s="406">
        <v>16800</v>
      </c>
      <c r="H126" s="411"/>
      <c r="I126" s="411"/>
      <c r="J126" s="418">
        <f t="shared" si="1"/>
        <v>387645.68</v>
      </c>
    </row>
    <row r="127" ht="18" customHeight="1" spans="1:10">
      <c r="A127" s="404">
        <v>122</v>
      </c>
      <c r="B127" s="405" t="s">
        <v>145</v>
      </c>
      <c r="C127" s="405" t="s">
        <v>176</v>
      </c>
      <c r="D127" s="405" t="s">
        <v>153</v>
      </c>
      <c r="E127" s="405" t="s">
        <v>17</v>
      </c>
      <c r="F127" s="412"/>
      <c r="G127" s="406">
        <v>500</v>
      </c>
      <c r="H127" s="411"/>
      <c r="I127" s="411"/>
      <c r="J127" s="418">
        <f t="shared" si="1"/>
        <v>388145.68</v>
      </c>
    </row>
    <row r="128" ht="18" customHeight="1" spans="1:10">
      <c r="A128" s="404">
        <v>123</v>
      </c>
      <c r="B128" s="405" t="s">
        <v>145</v>
      </c>
      <c r="C128" s="405" t="s">
        <v>177</v>
      </c>
      <c r="D128" s="405" t="s">
        <v>38</v>
      </c>
      <c r="E128" s="405" t="s">
        <v>17</v>
      </c>
      <c r="F128" s="412"/>
      <c r="G128" s="406">
        <v>5000</v>
      </c>
      <c r="H128" s="411"/>
      <c r="I128" s="411"/>
      <c r="J128" s="418">
        <f t="shared" si="1"/>
        <v>393145.68</v>
      </c>
    </row>
    <row r="129" ht="18" customHeight="1" spans="1:10">
      <c r="A129" s="404">
        <v>124</v>
      </c>
      <c r="B129" s="405" t="s">
        <v>145</v>
      </c>
      <c r="C129" s="405" t="s">
        <v>178</v>
      </c>
      <c r="D129" s="405" t="s">
        <v>40</v>
      </c>
      <c r="E129" s="405" t="s">
        <v>17</v>
      </c>
      <c r="F129" s="412"/>
      <c r="G129" s="406">
        <v>5000</v>
      </c>
      <c r="H129" s="411"/>
      <c r="I129" s="411"/>
      <c r="J129" s="418">
        <f t="shared" si="1"/>
        <v>398145.68</v>
      </c>
    </row>
    <row r="130" ht="18" customHeight="1" spans="1:10">
      <c r="A130" s="404">
        <v>125</v>
      </c>
      <c r="B130" s="405" t="s">
        <v>145</v>
      </c>
      <c r="C130" s="405" t="s">
        <v>179</v>
      </c>
      <c r="D130" s="405"/>
      <c r="E130" s="405" t="s">
        <v>17</v>
      </c>
      <c r="F130" s="412"/>
      <c r="G130" s="406">
        <v>3280</v>
      </c>
      <c r="H130" s="411"/>
      <c r="I130" s="411"/>
      <c r="J130" s="418">
        <f t="shared" si="1"/>
        <v>401425.68</v>
      </c>
    </row>
    <row r="131" ht="18" customHeight="1" spans="1:10">
      <c r="A131" s="404">
        <v>126</v>
      </c>
      <c r="B131" s="405" t="s">
        <v>145</v>
      </c>
      <c r="C131" s="405" t="s">
        <v>180</v>
      </c>
      <c r="D131" s="405" t="s">
        <v>40</v>
      </c>
      <c r="E131" s="405" t="s">
        <v>17</v>
      </c>
      <c r="F131" s="412"/>
      <c r="G131" s="406">
        <v>5000</v>
      </c>
      <c r="H131" s="411"/>
      <c r="I131" s="411"/>
      <c r="J131" s="418">
        <f t="shared" si="1"/>
        <v>406425.68</v>
      </c>
    </row>
    <row r="132" ht="18" customHeight="1" spans="1:10">
      <c r="A132" s="404">
        <v>127</v>
      </c>
      <c r="B132" s="405" t="s">
        <v>145</v>
      </c>
      <c r="C132" s="405" t="s">
        <v>181</v>
      </c>
      <c r="D132" s="405"/>
      <c r="E132" s="405" t="s">
        <v>17</v>
      </c>
      <c r="F132" s="412"/>
      <c r="G132" s="406">
        <v>3800</v>
      </c>
      <c r="H132" s="411"/>
      <c r="I132" s="411"/>
      <c r="J132" s="418">
        <f t="shared" si="1"/>
        <v>410225.68</v>
      </c>
    </row>
    <row r="133" ht="18" customHeight="1" spans="1:10">
      <c r="A133" s="404">
        <v>128</v>
      </c>
      <c r="B133" s="405" t="s">
        <v>145</v>
      </c>
      <c r="C133" s="405" t="s">
        <v>182</v>
      </c>
      <c r="D133" s="405"/>
      <c r="E133" s="405" t="s">
        <v>17</v>
      </c>
      <c r="F133" s="412"/>
      <c r="G133" s="406">
        <v>5000</v>
      </c>
      <c r="H133" s="411"/>
      <c r="I133" s="411"/>
      <c r="J133" s="418">
        <f t="shared" si="1"/>
        <v>415225.68</v>
      </c>
    </row>
    <row r="134" ht="18" customHeight="1" spans="1:10">
      <c r="A134" s="404">
        <v>129</v>
      </c>
      <c r="B134" s="405" t="s">
        <v>145</v>
      </c>
      <c r="C134" s="405" t="s">
        <v>183</v>
      </c>
      <c r="D134" s="405"/>
      <c r="E134" s="405" t="s">
        <v>17</v>
      </c>
      <c r="F134" s="412"/>
      <c r="G134" s="406">
        <v>500</v>
      </c>
      <c r="H134" s="411"/>
      <c r="I134" s="411"/>
      <c r="J134" s="418">
        <f t="shared" si="1"/>
        <v>415725.68</v>
      </c>
    </row>
    <row r="135" ht="18" customHeight="1" spans="1:10">
      <c r="A135" s="404">
        <v>130</v>
      </c>
      <c r="B135" s="405" t="s">
        <v>145</v>
      </c>
      <c r="C135" s="405" t="s">
        <v>184</v>
      </c>
      <c r="D135" s="405"/>
      <c r="E135" s="405" t="s">
        <v>17</v>
      </c>
      <c r="F135" s="412"/>
      <c r="G135" s="406">
        <v>5000</v>
      </c>
      <c r="H135" s="411"/>
      <c r="I135" s="411"/>
      <c r="J135" s="418">
        <f t="shared" si="1"/>
        <v>420725.68</v>
      </c>
    </row>
    <row r="136" ht="18" customHeight="1" spans="1:10">
      <c r="A136" s="404">
        <v>131</v>
      </c>
      <c r="B136" s="405" t="s">
        <v>145</v>
      </c>
      <c r="C136" s="405" t="s">
        <v>185</v>
      </c>
      <c r="D136" s="405"/>
      <c r="E136" s="405" t="s">
        <v>17</v>
      </c>
      <c r="F136" s="412"/>
      <c r="G136" s="406">
        <v>800</v>
      </c>
      <c r="H136" s="411"/>
      <c r="I136" s="411"/>
      <c r="J136" s="418">
        <f t="shared" si="1"/>
        <v>421525.68</v>
      </c>
    </row>
    <row r="137" ht="18" customHeight="1" spans="1:10">
      <c r="A137" s="404">
        <v>132</v>
      </c>
      <c r="B137" s="405" t="s">
        <v>145</v>
      </c>
      <c r="C137" s="405" t="s">
        <v>186</v>
      </c>
      <c r="D137" s="405" t="s">
        <v>38</v>
      </c>
      <c r="E137" s="405" t="s">
        <v>17</v>
      </c>
      <c r="F137" s="412"/>
      <c r="G137" s="406">
        <v>1000</v>
      </c>
      <c r="H137" s="411"/>
      <c r="I137" s="411"/>
      <c r="J137" s="418">
        <f t="shared" ref="J137:J202" si="2">J136+G137+H137-I137</f>
        <v>422525.68</v>
      </c>
    </row>
    <row r="138" ht="18" customHeight="1" spans="1:10">
      <c r="A138" s="404">
        <v>133</v>
      </c>
      <c r="B138" s="405" t="s">
        <v>145</v>
      </c>
      <c r="C138" s="405" t="s">
        <v>102</v>
      </c>
      <c r="D138" s="405"/>
      <c r="E138" s="405" t="s">
        <v>187</v>
      </c>
      <c r="F138" s="412" t="s">
        <v>188</v>
      </c>
      <c r="G138" s="406"/>
      <c r="H138" s="411">
        <v>1000</v>
      </c>
      <c r="I138" s="411"/>
      <c r="J138" s="418">
        <f t="shared" si="2"/>
        <v>423525.68</v>
      </c>
    </row>
    <row r="139" ht="18" customHeight="1" spans="1:10">
      <c r="A139" s="404">
        <v>134</v>
      </c>
      <c r="B139" s="405" t="s">
        <v>145</v>
      </c>
      <c r="C139" s="405" t="s">
        <v>102</v>
      </c>
      <c r="D139" s="405"/>
      <c r="E139" s="405" t="s">
        <v>189</v>
      </c>
      <c r="F139" s="412" t="s">
        <v>190</v>
      </c>
      <c r="G139" s="406"/>
      <c r="H139" s="411">
        <v>666</v>
      </c>
      <c r="I139" s="411"/>
      <c r="J139" s="418">
        <f t="shared" si="2"/>
        <v>424191.68</v>
      </c>
    </row>
    <row r="140" ht="18" customHeight="1" spans="1:10">
      <c r="A140" s="404">
        <v>135</v>
      </c>
      <c r="B140" s="405" t="s">
        <v>145</v>
      </c>
      <c r="C140" s="405" t="s">
        <v>102</v>
      </c>
      <c r="D140" s="405"/>
      <c r="E140" s="405" t="s">
        <v>189</v>
      </c>
      <c r="F140" s="412" t="s">
        <v>191</v>
      </c>
      <c r="G140" s="406"/>
      <c r="H140" s="411">
        <v>500</v>
      </c>
      <c r="I140" s="411"/>
      <c r="J140" s="418">
        <f t="shared" si="2"/>
        <v>424691.68</v>
      </c>
    </row>
    <row r="141" ht="18" customHeight="1" spans="1:10">
      <c r="A141" s="404">
        <v>136</v>
      </c>
      <c r="B141" s="405" t="s">
        <v>145</v>
      </c>
      <c r="C141" s="405" t="s">
        <v>31</v>
      </c>
      <c r="D141" s="405"/>
      <c r="E141" s="405" t="s">
        <v>192</v>
      </c>
      <c r="F141" s="412" t="s">
        <v>193</v>
      </c>
      <c r="G141" s="406"/>
      <c r="H141" s="411">
        <v>500</v>
      </c>
      <c r="I141" s="411"/>
      <c r="J141" s="418">
        <f t="shared" si="2"/>
        <v>425191.68</v>
      </c>
    </row>
    <row r="142" ht="18" customHeight="1" spans="1:10">
      <c r="A142" s="404">
        <v>137</v>
      </c>
      <c r="B142" s="405" t="s">
        <v>145</v>
      </c>
      <c r="C142" s="405" t="s">
        <v>194</v>
      </c>
      <c r="D142" s="405"/>
      <c r="E142" s="405" t="s">
        <v>195</v>
      </c>
      <c r="F142" s="412" t="s">
        <v>196</v>
      </c>
      <c r="G142" s="406"/>
      <c r="H142" s="411">
        <v>4288</v>
      </c>
      <c r="I142" s="411"/>
      <c r="J142" s="418">
        <f t="shared" si="2"/>
        <v>429479.68</v>
      </c>
    </row>
    <row r="143" ht="18" customHeight="1" spans="1:10">
      <c r="A143" s="404">
        <v>138</v>
      </c>
      <c r="B143" s="405" t="s">
        <v>145</v>
      </c>
      <c r="C143" s="405" t="s">
        <v>194</v>
      </c>
      <c r="D143" s="405"/>
      <c r="E143" s="405" t="s">
        <v>197</v>
      </c>
      <c r="F143" s="412" t="s">
        <v>198</v>
      </c>
      <c r="G143" s="406"/>
      <c r="H143" s="411">
        <v>3888</v>
      </c>
      <c r="I143" s="411"/>
      <c r="J143" s="418">
        <f t="shared" si="2"/>
        <v>433367.68</v>
      </c>
    </row>
    <row r="144" ht="18" customHeight="1" spans="1:10">
      <c r="A144" s="404">
        <v>139</v>
      </c>
      <c r="B144" s="405" t="s">
        <v>145</v>
      </c>
      <c r="C144" s="405" t="s">
        <v>194</v>
      </c>
      <c r="D144" s="405"/>
      <c r="E144" s="405" t="s">
        <v>199</v>
      </c>
      <c r="F144" s="412" t="s">
        <v>200</v>
      </c>
      <c r="G144" s="406"/>
      <c r="H144" s="411">
        <v>2388</v>
      </c>
      <c r="I144" s="411"/>
      <c r="J144" s="418">
        <f t="shared" si="2"/>
        <v>435755.68</v>
      </c>
    </row>
    <row r="145" ht="18" customHeight="1" spans="1:10">
      <c r="A145" s="404">
        <v>140</v>
      </c>
      <c r="B145" s="405" t="s">
        <v>145</v>
      </c>
      <c r="C145" s="405" t="s">
        <v>35</v>
      </c>
      <c r="D145" s="405"/>
      <c r="E145" s="405" t="s">
        <v>201</v>
      </c>
      <c r="F145" s="412" t="s">
        <v>202</v>
      </c>
      <c r="G145" s="406"/>
      <c r="H145" s="411">
        <v>3333</v>
      </c>
      <c r="I145" s="411"/>
      <c r="J145" s="418">
        <f t="shared" si="2"/>
        <v>439088.68</v>
      </c>
    </row>
    <row r="146" ht="18" customHeight="1" spans="1:10">
      <c r="A146" s="404">
        <v>141</v>
      </c>
      <c r="B146" s="405" t="s">
        <v>145</v>
      </c>
      <c r="C146" s="405" t="s">
        <v>35</v>
      </c>
      <c r="D146" s="405"/>
      <c r="E146" s="405" t="s">
        <v>203</v>
      </c>
      <c r="F146" s="412" t="s">
        <v>204</v>
      </c>
      <c r="G146" s="406"/>
      <c r="H146" s="411">
        <v>3000</v>
      </c>
      <c r="I146" s="411"/>
      <c r="J146" s="418">
        <f t="shared" si="2"/>
        <v>442088.68</v>
      </c>
    </row>
    <row r="147" ht="18" customHeight="1" spans="1:10">
      <c r="A147" s="404">
        <v>142</v>
      </c>
      <c r="B147" s="405" t="s">
        <v>145</v>
      </c>
      <c r="C147" s="405" t="s">
        <v>35</v>
      </c>
      <c r="D147" s="405"/>
      <c r="E147" s="405" t="s">
        <v>205</v>
      </c>
      <c r="F147" s="412" t="s">
        <v>206</v>
      </c>
      <c r="G147" s="406"/>
      <c r="H147" s="411">
        <v>2888</v>
      </c>
      <c r="I147" s="411"/>
      <c r="J147" s="418">
        <f t="shared" si="2"/>
        <v>444976.68</v>
      </c>
    </row>
    <row r="148" ht="18" customHeight="1" spans="1:10">
      <c r="A148" s="404">
        <v>143</v>
      </c>
      <c r="B148" s="405" t="s">
        <v>145</v>
      </c>
      <c r="C148" s="405" t="s">
        <v>207</v>
      </c>
      <c r="D148" s="405"/>
      <c r="E148" s="405" t="s">
        <v>208</v>
      </c>
      <c r="F148" s="412" t="s">
        <v>209</v>
      </c>
      <c r="G148" s="406"/>
      <c r="H148" s="411">
        <v>3000</v>
      </c>
      <c r="I148" s="411"/>
      <c r="J148" s="418">
        <f t="shared" si="2"/>
        <v>447976.68</v>
      </c>
    </row>
    <row r="149" ht="18" customHeight="1" spans="1:10">
      <c r="A149" s="404">
        <v>144</v>
      </c>
      <c r="B149" s="405" t="s">
        <v>145</v>
      </c>
      <c r="C149" s="405" t="s">
        <v>207</v>
      </c>
      <c r="D149" s="405"/>
      <c r="E149" s="405" t="s">
        <v>210</v>
      </c>
      <c r="F149" s="412" t="s">
        <v>211</v>
      </c>
      <c r="G149" s="406"/>
      <c r="H149" s="411">
        <v>5380</v>
      </c>
      <c r="I149" s="411"/>
      <c r="J149" s="418">
        <f t="shared" si="2"/>
        <v>453356.68</v>
      </c>
    </row>
    <row r="150" ht="18" customHeight="1" spans="1:10">
      <c r="A150" s="404">
        <v>145</v>
      </c>
      <c r="B150" s="405" t="s">
        <v>145</v>
      </c>
      <c r="C150" s="405" t="s">
        <v>95</v>
      </c>
      <c r="D150" s="405"/>
      <c r="E150" s="405" t="s">
        <v>212</v>
      </c>
      <c r="F150" s="412" t="s">
        <v>191</v>
      </c>
      <c r="G150" s="406"/>
      <c r="H150" s="411">
        <v>3888</v>
      </c>
      <c r="I150" s="411"/>
      <c r="J150" s="418">
        <f t="shared" si="2"/>
        <v>457244.68</v>
      </c>
    </row>
    <row r="151" ht="18" customHeight="1" spans="1:10">
      <c r="A151" s="404">
        <v>146</v>
      </c>
      <c r="B151" s="405" t="s">
        <v>145</v>
      </c>
      <c r="C151" s="405" t="s">
        <v>213</v>
      </c>
      <c r="D151" s="405"/>
      <c r="E151" s="405" t="s">
        <v>214</v>
      </c>
      <c r="F151" s="412" t="s">
        <v>190</v>
      </c>
      <c r="G151" s="406"/>
      <c r="H151" s="411">
        <v>2000</v>
      </c>
      <c r="I151" s="411"/>
      <c r="J151" s="418">
        <f t="shared" si="2"/>
        <v>459244.68</v>
      </c>
    </row>
    <row r="152" ht="18" customHeight="1" spans="1:10">
      <c r="A152" s="404">
        <v>147</v>
      </c>
      <c r="B152" s="405" t="s">
        <v>145</v>
      </c>
      <c r="C152" s="405" t="s">
        <v>215</v>
      </c>
      <c r="D152" s="405"/>
      <c r="E152" s="405" t="s">
        <v>17</v>
      </c>
      <c r="F152" s="412"/>
      <c r="G152" s="406">
        <v>500</v>
      </c>
      <c r="H152" s="411"/>
      <c r="I152" s="411"/>
      <c r="J152" s="418">
        <f t="shared" si="2"/>
        <v>459744.68</v>
      </c>
    </row>
    <row r="153" ht="18" customHeight="1" spans="1:10">
      <c r="A153" s="404">
        <v>148</v>
      </c>
      <c r="B153" s="405" t="s">
        <v>145</v>
      </c>
      <c r="C153" s="405"/>
      <c r="D153" s="408" t="s">
        <v>216</v>
      </c>
      <c r="E153" s="409"/>
      <c r="F153" s="410"/>
      <c r="G153" s="406"/>
      <c r="H153" s="411"/>
      <c r="I153" s="411">
        <v>125</v>
      </c>
      <c r="J153" s="418">
        <f t="shared" si="2"/>
        <v>459619.68</v>
      </c>
    </row>
    <row r="154" ht="18" customHeight="1" spans="1:10">
      <c r="A154" s="404">
        <v>149</v>
      </c>
      <c r="B154" s="405" t="s">
        <v>145</v>
      </c>
      <c r="C154" s="405"/>
      <c r="D154" s="408" t="s">
        <v>217</v>
      </c>
      <c r="E154" s="409"/>
      <c r="F154" s="410"/>
      <c r="G154" s="406"/>
      <c r="H154" s="411"/>
      <c r="I154" s="411">
        <v>12250</v>
      </c>
      <c r="J154" s="418">
        <f t="shared" si="2"/>
        <v>447369.68</v>
      </c>
    </row>
    <row r="155" ht="18" customHeight="1" spans="1:10">
      <c r="A155" s="404">
        <v>150</v>
      </c>
      <c r="B155" s="405" t="s">
        <v>145</v>
      </c>
      <c r="C155" s="405"/>
      <c r="D155" s="408" t="s">
        <v>218</v>
      </c>
      <c r="E155" s="409"/>
      <c r="F155" s="410"/>
      <c r="G155" s="406"/>
      <c r="H155" s="411"/>
      <c r="I155" s="411">
        <v>26276</v>
      </c>
      <c r="J155" s="418">
        <f t="shared" si="2"/>
        <v>421093.68</v>
      </c>
    </row>
    <row r="156" ht="18" customHeight="1" spans="1:10">
      <c r="A156" s="404">
        <v>151</v>
      </c>
      <c r="B156" s="405" t="s">
        <v>145</v>
      </c>
      <c r="C156" s="405"/>
      <c r="D156" s="408" t="s">
        <v>219</v>
      </c>
      <c r="E156" s="409"/>
      <c r="F156" s="410"/>
      <c r="G156" s="406"/>
      <c r="H156" s="411"/>
      <c r="I156" s="411">
        <v>61600</v>
      </c>
      <c r="J156" s="418">
        <f t="shared" si="2"/>
        <v>359493.68</v>
      </c>
    </row>
    <row r="157" ht="18" customHeight="1" spans="1:10">
      <c r="A157" s="404">
        <v>152</v>
      </c>
      <c r="B157" s="405" t="s">
        <v>220</v>
      </c>
      <c r="C157" s="405" t="s">
        <v>221</v>
      </c>
      <c r="D157" s="405"/>
      <c r="E157" s="405" t="s">
        <v>17</v>
      </c>
      <c r="F157" s="412"/>
      <c r="G157" s="406">
        <v>200</v>
      </c>
      <c r="H157" s="411"/>
      <c r="I157" s="411"/>
      <c r="J157" s="418">
        <f t="shared" si="2"/>
        <v>359693.68</v>
      </c>
    </row>
    <row r="158" ht="18" customHeight="1" spans="1:10">
      <c r="A158" s="404">
        <v>153</v>
      </c>
      <c r="B158" s="405" t="s">
        <v>220</v>
      </c>
      <c r="C158" s="405" t="s">
        <v>222</v>
      </c>
      <c r="D158" s="405" t="s">
        <v>223</v>
      </c>
      <c r="E158" s="405" t="s">
        <v>17</v>
      </c>
      <c r="F158" s="412"/>
      <c r="G158" s="406">
        <v>1000</v>
      </c>
      <c r="H158" s="411"/>
      <c r="I158" s="411"/>
      <c r="J158" s="418">
        <f t="shared" si="2"/>
        <v>360693.68</v>
      </c>
    </row>
    <row r="159" ht="18" customHeight="1" spans="1:10">
      <c r="A159" s="404">
        <v>154</v>
      </c>
      <c r="B159" s="405" t="s">
        <v>220</v>
      </c>
      <c r="C159" s="405" t="s">
        <v>224</v>
      </c>
      <c r="D159" s="405" t="s">
        <v>225</v>
      </c>
      <c r="E159" s="405" t="s">
        <v>17</v>
      </c>
      <c r="F159" s="412"/>
      <c r="G159" s="406">
        <v>388</v>
      </c>
      <c r="H159" s="411"/>
      <c r="I159" s="411"/>
      <c r="J159" s="418">
        <f t="shared" si="2"/>
        <v>361081.68</v>
      </c>
    </row>
    <row r="160" ht="18" customHeight="1" spans="1:10">
      <c r="A160" s="404">
        <v>155</v>
      </c>
      <c r="B160" s="405" t="s">
        <v>220</v>
      </c>
      <c r="C160" s="405" t="s">
        <v>226</v>
      </c>
      <c r="D160" s="405" t="s">
        <v>38</v>
      </c>
      <c r="E160" s="405" t="s">
        <v>17</v>
      </c>
      <c r="F160" s="412"/>
      <c r="G160" s="406">
        <v>666</v>
      </c>
      <c r="H160" s="411"/>
      <c r="I160" s="411"/>
      <c r="J160" s="418">
        <f t="shared" si="2"/>
        <v>361747.68</v>
      </c>
    </row>
    <row r="161" ht="18" customHeight="1" spans="1:10">
      <c r="A161" s="404">
        <v>156</v>
      </c>
      <c r="B161" s="405" t="s">
        <v>220</v>
      </c>
      <c r="C161" s="405" t="s">
        <v>227</v>
      </c>
      <c r="D161" s="405"/>
      <c r="E161" s="405" t="s">
        <v>17</v>
      </c>
      <c r="F161" s="412"/>
      <c r="G161" s="406">
        <v>5000</v>
      </c>
      <c r="H161" s="411"/>
      <c r="I161" s="411"/>
      <c r="J161" s="418">
        <f t="shared" si="2"/>
        <v>366747.68</v>
      </c>
    </row>
    <row r="162" ht="18" customHeight="1" spans="1:10">
      <c r="A162" s="404">
        <v>157</v>
      </c>
      <c r="B162" s="405" t="s">
        <v>220</v>
      </c>
      <c r="C162" s="405" t="s">
        <v>228</v>
      </c>
      <c r="D162" s="405"/>
      <c r="E162" s="405" t="s">
        <v>17</v>
      </c>
      <c r="F162" s="412"/>
      <c r="G162" s="406">
        <v>288</v>
      </c>
      <c r="H162" s="411"/>
      <c r="I162" s="411"/>
      <c r="J162" s="418">
        <f t="shared" si="2"/>
        <v>367035.68</v>
      </c>
    </row>
    <row r="163" ht="18" customHeight="1" spans="1:10">
      <c r="A163" s="404">
        <v>158</v>
      </c>
      <c r="B163" s="405" t="s">
        <v>220</v>
      </c>
      <c r="C163" s="405" t="s">
        <v>229</v>
      </c>
      <c r="D163" s="405" t="s">
        <v>40</v>
      </c>
      <c r="E163" s="405" t="s">
        <v>17</v>
      </c>
      <c r="F163" s="412"/>
      <c r="G163" s="406">
        <v>500</v>
      </c>
      <c r="H163" s="411"/>
      <c r="I163" s="411"/>
      <c r="J163" s="418">
        <f t="shared" si="2"/>
        <v>367535.68</v>
      </c>
    </row>
    <row r="164" ht="18" customHeight="1" spans="1:10">
      <c r="A164" s="404">
        <v>159</v>
      </c>
      <c r="B164" s="405" t="s">
        <v>220</v>
      </c>
      <c r="C164" s="405" t="s">
        <v>230</v>
      </c>
      <c r="D164" s="405" t="s">
        <v>59</v>
      </c>
      <c r="E164" s="405" t="s">
        <v>17</v>
      </c>
      <c r="F164" s="412"/>
      <c r="G164" s="406">
        <v>300</v>
      </c>
      <c r="H164" s="411"/>
      <c r="I164" s="411"/>
      <c r="J164" s="418">
        <f t="shared" si="2"/>
        <v>367835.68</v>
      </c>
    </row>
    <row r="165" ht="18" customHeight="1" spans="1:10">
      <c r="A165" s="404">
        <v>160</v>
      </c>
      <c r="B165" s="405" t="s">
        <v>220</v>
      </c>
      <c r="C165" s="405" t="s">
        <v>231</v>
      </c>
      <c r="D165" s="405"/>
      <c r="E165" s="405" t="s">
        <v>17</v>
      </c>
      <c r="F165" s="412"/>
      <c r="G165" s="406">
        <v>666</v>
      </c>
      <c r="H165" s="411"/>
      <c r="I165" s="411"/>
      <c r="J165" s="418">
        <f t="shared" si="2"/>
        <v>368501.68</v>
      </c>
    </row>
    <row r="166" ht="18" customHeight="1" spans="1:10">
      <c r="A166" s="404">
        <v>161</v>
      </c>
      <c r="B166" s="405" t="s">
        <v>220</v>
      </c>
      <c r="C166" s="405" t="s">
        <v>232</v>
      </c>
      <c r="D166" s="405" t="s">
        <v>59</v>
      </c>
      <c r="E166" s="405" t="s">
        <v>17</v>
      </c>
      <c r="F166" s="412"/>
      <c r="G166" s="406">
        <v>2000</v>
      </c>
      <c r="H166" s="411"/>
      <c r="I166" s="411"/>
      <c r="J166" s="418">
        <f t="shared" si="2"/>
        <v>370501.68</v>
      </c>
    </row>
    <row r="167" ht="18" customHeight="1" spans="1:10">
      <c r="A167" s="404">
        <v>162</v>
      </c>
      <c r="B167" s="405" t="s">
        <v>220</v>
      </c>
      <c r="C167" s="405" t="s">
        <v>233</v>
      </c>
      <c r="D167" s="405"/>
      <c r="E167" s="405" t="s">
        <v>17</v>
      </c>
      <c r="F167" s="412"/>
      <c r="G167" s="406">
        <v>600</v>
      </c>
      <c r="H167" s="411"/>
      <c r="I167" s="411"/>
      <c r="J167" s="418">
        <f t="shared" si="2"/>
        <v>371101.68</v>
      </c>
    </row>
    <row r="168" ht="18" customHeight="1" spans="1:10">
      <c r="A168" s="404">
        <v>163</v>
      </c>
      <c r="B168" s="405" t="s">
        <v>234</v>
      </c>
      <c r="C168" s="405" t="s">
        <v>235</v>
      </c>
      <c r="D168" s="405"/>
      <c r="E168" s="405" t="s">
        <v>17</v>
      </c>
      <c r="F168" s="412"/>
      <c r="G168" s="406">
        <v>200</v>
      </c>
      <c r="H168" s="411"/>
      <c r="I168" s="411"/>
      <c r="J168" s="418">
        <f t="shared" si="2"/>
        <v>371301.68</v>
      </c>
    </row>
    <row r="169" ht="18" customHeight="1" spans="1:10">
      <c r="A169" s="404">
        <v>164</v>
      </c>
      <c r="B169" s="405" t="s">
        <v>234</v>
      </c>
      <c r="C169" s="405" t="s">
        <v>236</v>
      </c>
      <c r="D169" s="405" t="s">
        <v>38</v>
      </c>
      <c r="E169" s="405" t="s">
        <v>17</v>
      </c>
      <c r="F169" s="412"/>
      <c r="G169" s="406">
        <v>200</v>
      </c>
      <c r="H169" s="411"/>
      <c r="I169" s="411"/>
      <c r="J169" s="418">
        <f t="shared" si="2"/>
        <v>371501.68</v>
      </c>
    </row>
    <row r="170" ht="18" customHeight="1" spans="1:10">
      <c r="A170" s="404">
        <v>165</v>
      </c>
      <c r="B170" s="405" t="s">
        <v>234</v>
      </c>
      <c r="C170" s="405" t="s">
        <v>237</v>
      </c>
      <c r="D170" s="405"/>
      <c r="E170" s="405" t="s">
        <v>17</v>
      </c>
      <c r="F170" s="412"/>
      <c r="G170" s="406">
        <v>1000</v>
      </c>
      <c r="H170" s="411"/>
      <c r="I170" s="411"/>
      <c r="J170" s="418">
        <f t="shared" si="2"/>
        <v>372501.68</v>
      </c>
    </row>
    <row r="171" ht="18" customHeight="1" spans="1:10">
      <c r="A171" s="404">
        <v>166</v>
      </c>
      <c r="B171" s="405" t="s">
        <v>234</v>
      </c>
      <c r="C171" s="405"/>
      <c r="D171" s="408" t="s">
        <v>238</v>
      </c>
      <c r="E171" s="409"/>
      <c r="F171" s="410"/>
      <c r="G171" s="406"/>
      <c r="H171" s="411"/>
      <c r="I171" s="411">
        <v>10</v>
      </c>
      <c r="J171" s="418">
        <f t="shared" si="2"/>
        <v>372491.68</v>
      </c>
    </row>
    <row r="172" ht="18" customHeight="1" spans="1:10">
      <c r="A172" s="404">
        <v>167</v>
      </c>
      <c r="B172" s="405" t="s">
        <v>234</v>
      </c>
      <c r="C172" s="405"/>
      <c r="D172" s="419" t="s">
        <v>239</v>
      </c>
      <c r="E172" s="420"/>
      <c r="F172" s="421"/>
      <c r="G172" s="406"/>
      <c r="H172" s="411"/>
      <c r="I172" s="411">
        <v>200</v>
      </c>
      <c r="J172" s="418">
        <f t="shared" si="2"/>
        <v>372291.68</v>
      </c>
    </row>
    <row r="173" ht="18" customHeight="1" spans="1:10">
      <c r="A173" s="404">
        <v>168</v>
      </c>
      <c r="B173" s="405" t="s">
        <v>240</v>
      </c>
      <c r="C173" s="405" t="s">
        <v>241</v>
      </c>
      <c r="D173" s="405" t="s">
        <v>242</v>
      </c>
      <c r="E173" s="405" t="s">
        <v>17</v>
      </c>
      <c r="F173" s="412"/>
      <c r="G173" s="406">
        <v>500</v>
      </c>
      <c r="H173" s="411"/>
      <c r="I173" s="411"/>
      <c r="J173" s="418">
        <f t="shared" si="2"/>
        <v>372791.68</v>
      </c>
    </row>
    <row r="174" ht="18" customHeight="1" spans="1:10">
      <c r="A174" s="404">
        <v>169</v>
      </c>
      <c r="B174" s="405" t="s">
        <v>240</v>
      </c>
      <c r="C174" s="405" t="s">
        <v>243</v>
      </c>
      <c r="D174" s="405" t="s">
        <v>244</v>
      </c>
      <c r="E174" s="405" t="s">
        <v>17</v>
      </c>
      <c r="F174" s="412"/>
      <c r="G174" s="406">
        <v>1000</v>
      </c>
      <c r="H174" s="411"/>
      <c r="I174" s="411"/>
      <c r="J174" s="418">
        <f t="shared" si="2"/>
        <v>373791.68</v>
      </c>
    </row>
    <row r="175" ht="18" customHeight="1" spans="1:10">
      <c r="A175" s="404">
        <v>170</v>
      </c>
      <c r="B175" s="405" t="s">
        <v>245</v>
      </c>
      <c r="C175" s="405" t="s">
        <v>246</v>
      </c>
      <c r="D175" s="405"/>
      <c r="E175" s="405" t="s">
        <v>17</v>
      </c>
      <c r="F175" s="412"/>
      <c r="G175" s="406">
        <v>3000</v>
      </c>
      <c r="H175" s="411"/>
      <c r="I175" s="411"/>
      <c r="J175" s="418">
        <f t="shared" si="2"/>
        <v>376791.68</v>
      </c>
    </row>
    <row r="176" ht="18" customHeight="1" spans="1:10">
      <c r="A176" s="404">
        <v>171</v>
      </c>
      <c r="B176" s="405" t="s">
        <v>247</v>
      </c>
      <c r="C176" s="405"/>
      <c r="D176" s="408" t="s">
        <v>19</v>
      </c>
      <c r="E176" s="409"/>
      <c r="F176" s="410"/>
      <c r="G176" s="406"/>
      <c r="H176" s="411"/>
      <c r="I176" s="411">
        <v>3</v>
      </c>
      <c r="J176" s="418">
        <f t="shared" si="2"/>
        <v>376788.68</v>
      </c>
    </row>
    <row r="177" ht="18" customHeight="1" spans="1:10">
      <c r="A177" s="404">
        <v>172</v>
      </c>
      <c r="B177" s="405" t="s">
        <v>248</v>
      </c>
      <c r="C177" s="405" t="s">
        <v>249</v>
      </c>
      <c r="D177" s="405" t="s">
        <v>52</v>
      </c>
      <c r="E177" s="405" t="s">
        <v>17</v>
      </c>
      <c r="F177" s="412"/>
      <c r="G177" s="406">
        <v>10000</v>
      </c>
      <c r="H177" s="411"/>
      <c r="I177" s="411"/>
      <c r="J177" s="418">
        <f t="shared" si="2"/>
        <v>386788.68</v>
      </c>
    </row>
    <row r="178" ht="18" customHeight="1" spans="1:10">
      <c r="A178" s="404">
        <v>173</v>
      </c>
      <c r="B178" s="405" t="s">
        <v>248</v>
      </c>
      <c r="C178" s="405" t="s">
        <v>250</v>
      </c>
      <c r="D178" s="405"/>
      <c r="E178" s="405" t="s">
        <v>17</v>
      </c>
      <c r="F178" s="412"/>
      <c r="G178" s="406">
        <v>1000</v>
      </c>
      <c r="H178" s="411"/>
      <c r="I178" s="411"/>
      <c r="J178" s="418">
        <f t="shared" si="2"/>
        <v>387788.68</v>
      </c>
    </row>
    <row r="179" ht="18" customHeight="1" spans="1:10">
      <c r="A179" s="404">
        <v>174</v>
      </c>
      <c r="B179" s="405" t="s">
        <v>248</v>
      </c>
      <c r="C179" s="405" t="s">
        <v>251</v>
      </c>
      <c r="D179" s="405"/>
      <c r="E179" s="405" t="s">
        <v>17</v>
      </c>
      <c r="F179" s="412"/>
      <c r="G179" s="406">
        <v>1000</v>
      </c>
      <c r="H179" s="411"/>
      <c r="I179" s="411"/>
      <c r="J179" s="418">
        <f t="shared" si="2"/>
        <v>388788.68</v>
      </c>
    </row>
    <row r="180" ht="18" customHeight="1" spans="1:10">
      <c r="A180" s="404">
        <v>175</v>
      </c>
      <c r="B180" s="405" t="s">
        <v>248</v>
      </c>
      <c r="C180" s="405" t="s">
        <v>252</v>
      </c>
      <c r="D180" s="405"/>
      <c r="E180" s="405" t="s">
        <v>17</v>
      </c>
      <c r="F180" s="412"/>
      <c r="G180" s="406">
        <v>500</v>
      </c>
      <c r="H180" s="411"/>
      <c r="I180" s="411"/>
      <c r="J180" s="418">
        <f t="shared" si="2"/>
        <v>389288.68</v>
      </c>
    </row>
    <row r="181" ht="18" customHeight="1" spans="1:10">
      <c r="A181" s="404">
        <v>176</v>
      </c>
      <c r="B181" s="405" t="s">
        <v>248</v>
      </c>
      <c r="C181" s="405" t="s">
        <v>253</v>
      </c>
      <c r="D181" s="405"/>
      <c r="E181" s="405" t="s">
        <v>17</v>
      </c>
      <c r="F181" s="412"/>
      <c r="G181" s="406">
        <v>500</v>
      </c>
      <c r="H181" s="411"/>
      <c r="I181" s="411"/>
      <c r="J181" s="418">
        <f t="shared" si="2"/>
        <v>389788.68</v>
      </c>
    </row>
    <row r="182" ht="18" customHeight="1" spans="1:10">
      <c r="A182" s="404">
        <v>177</v>
      </c>
      <c r="B182" s="405" t="s">
        <v>254</v>
      </c>
      <c r="C182" s="405" t="s">
        <v>255</v>
      </c>
      <c r="D182" s="405"/>
      <c r="E182" s="405" t="s">
        <v>17</v>
      </c>
      <c r="F182" s="412"/>
      <c r="G182" s="406">
        <v>200</v>
      </c>
      <c r="H182" s="411"/>
      <c r="I182" s="411"/>
      <c r="J182" s="418">
        <f t="shared" si="2"/>
        <v>389988.68</v>
      </c>
    </row>
    <row r="183" ht="18" customHeight="1" spans="1:10">
      <c r="A183" s="404">
        <v>178</v>
      </c>
      <c r="B183" s="405" t="s">
        <v>256</v>
      </c>
      <c r="C183" s="405" t="s">
        <v>257</v>
      </c>
      <c r="D183" s="405" t="s">
        <v>32</v>
      </c>
      <c r="E183" s="405" t="s">
        <v>17</v>
      </c>
      <c r="F183" s="412"/>
      <c r="G183" s="406">
        <v>388</v>
      </c>
      <c r="H183" s="411"/>
      <c r="I183" s="411"/>
      <c r="J183" s="418">
        <f t="shared" si="2"/>
        <v>390376.68</v>
      </c>
    </row>
    <row r="184" ht="18" customHeight="1" spans="1:10">
      <c r="A184" s="404">
        <v>179</v>
      </c>
      <c r="B184" s="405" t="s">
        <v>258</v>
      </c>
      <c r="C184" s="405"/>
      <c r="D184" s="408" t="s">
        <v>259</v>
      </c>
      <c r="E184" s="409"/>
      <c r="F184" s="410"/>
      <c r="G184" s="406"/>
      <c r="H184" s="411"/>
      <c r="I184" s="411">
        <v>5000</v>
      </c>
      <c r="J184" s="418">
        <f t="shared" si="2"/>
        <v>385376.68</v>
      </c>
    </row>
    <row r="185" ht="18" customHeight="1" spans="1:10">
      <c r="A185" s="404">
        <v>180</v>
      </c>
      <c r="B185" s="405" t="s">
        <v>260</v>
      </c>
      <c r="C185" s="405"/>
      <c r="D185" s="408" t="s">
        <v>19</v>
      </c>
      <c r="E185" s="409"/>
      <c r="F185" s="410"/>
      <c r="G185" s="406"/>
      <c r="H185" s="411"/>
      <c r="I185" s="411">
        <v>3</v>
      </c>
      <c r="J185" s="418">
        <f t="shared" si="2"/>
        <v>385373.68</v>
      </c>
    </row>
    <row r="186" ht="18" customHeight="1" spans="1:10">
      <c r="A186" s="404">
        <v>181</v>
      </c>
      <c r="B186" s="405" t="s">
        <v>261</v>
      </c>
      <c r="C186" s="405"/>
      <c r="D186" s="408" t="s">
        <v>262</v>
      </c>
      <c r="E186" s="409"/>
      <c r="F186" s="410"/>
      <c r="G186" s="406"/>
      <c r="H186" s="411"/>
      <c r="I186" s="411">
        <v>20000</v>
      </c>
      <c r="J186" s="418">
        <f t="shared" si="2"/>
        <v>365373.68</v>
      </c>
    </row>
    <row r="187" ht="18" customHeight="1" spans="1:10">
      <c r="A187" s="404">
        <v>182</v>
      </c>
      <c r="B187" s="405" t="s">
        <v>263</v>
      </c>
      <c r="C187" s="405" t="s">
        <v>264</v>
      </c>
      <c r="D187" s="405" t="s">
        <v>265</v>
      </c>
      <c r="E187" s="405" t="s">
        <v>17</v>
      </c>
      <c r="F187" s="412"/>
      <c r="G187" s="406">
        <v>300</v>
      </c>
      <c r="H187" s="411"/>
      <c r="I187" s="411"/>
      <c r="J187" s="418">
        <f t="shared" si="2"/>
        <v>365673.68</v>
      </c>
    </row>
    <row r="188" ht="18" customHeight="1" spans="1:10">
      <c r="A188" s="404">
        <v>183</v>
      </c>
      <c r="B188" s="405" t="s">
        <v>266</v>
      </c>
      <c r="C188" s="405"/>
      <c r="D188" s="408" t="s">
        <v>19</v>
      </c>
      <c r="E188" s="409"/>
      <c r="F188" s="410"/>
      <c r="G188" s="406"/>
      <c r="H188" s="411"/>
      <c r="I188" s="411">
        <v>3</v>
      </c>
      <c r="J188" s="418">
        <f t="shared" si="2"/>
        <v>365670.68</v>
      </c>
    </row>
    <row r="189" ht="18" customHeight="1" spans="1:10">
      <c r="A189" s="404">
        <v>184</v>
      </c>
      <c r="B189" s="405" t="s">
        <v>267</v>
      </c>
      <c r="C189" s="405"/>
      <c r="D189" s="408" t="s">
        <v>19</v>
      </c>
      <c r="E189" s="409"/>
      <c r="F189" s="410"/>
      <c r="G189" s="406"/>
      <c r="H189" s="411"/>
      <c r="I189" s="411">
        <v>3</v>
      </c>
      <c r="J189" s="418">
        <f t="shared" si="2"/>
        <v>365667.68</v>
      </c>
    </row>
    <row r="190" ht="18" customHeight="1" spans="1:10">
      <c r="A190" s="404">
        <v>185</v>
      </c>
      <c r="B190" s="405" t="s">
        <v>268</v>
      </c>
      <c r="C190" s="405"/>
      <c r="D190" s="408" t="s">
        <v>19</v>
      </c>
      <c r="E190" s="409"/>
      <c r="F190" s="410"/>
      <c r="G190" s="406"/>
      <c r="H190" s="411"/>
      <c r="I190" s="411">
        <v>3</v>
      </c>
      <c r="J190" s="418">
        <f t="shared" si="2"/>
        <v>365664.68</v>
      </c>
    </row>
    <row r="191" ht="18" customHeight="1" spans="1:10">
      <c r="A191" s="404">
        <v>186</v>
      </c>
      <c r="B191" s="405" t="s">
        <v>269</v>
      </c>
      <c r="C191" s="405" t="s">
        <v>270</v>
      </c>
      <c r="D191" s="405"/>
      <c r="E191" s="405" t="s">
        <v>17</v>
      </c>
      <c r="F191" s="412"/>
      <c r="G191" s="406">
        <v>10000</v>
      </c>
      <c r="H191" s="411"/>
      <c r="I191" s="411"/>
      <c r="J191" s="418">
        <f t="shared" si="2"/>
        <v>375664.68</v>
      </c>
    </row>
    <row r="192" ht="18" customHeight="1" spans="1:10">
      <c r="A192" s="404">
        <v>187</v>
      </c>
      <c r="B192" s="405" t="s">
        <v>269</v>
      </c>
      <c r="C192" s="405" t="s">
        <v>271</v>
      </c>
      <c r="D192" s="405"/>
      <c r="E192" s="405" t="s">
        <v>17</v>
      </c>
      <c r="F192" s="412"/>
      <c r="G192" s="406">
        <v>8000</v>
      </c>
      <c r="H192" s="411"/>
      <c r="I192" s="411"/>
      <c r="J192" s="418">
        <f t="shared" si="2"/>
        <v>383664.68</v>
      </c>
    </row>
    <row r="193" ht="18" customHeight="1" spans="1:10">
      <c r="A193" s="404">
        <v>188</v>
      </c>
      <c r="B193" s="405" t="s">
        <v>269</v>
      </c>
      <c r="C193" s="405" t="s">
        <v>272</v>
      </c>
      <c r="D193" s="405"/>
      <c r="E193" s="405" t="s">
        <v>17</v>
      </c>
      <c r="F193" s="412"/>
      <c r="G193" s="406">
        <v>1000</v>
      </c>
      <c r="H193" s="411"/>
      <c r="I193" s="411"/>
      <c r="J193" s="418">
        <f t="shared" si="2"/>
        <v>384664.68</v>
      </c>
    </row>
    <row r="194" ht="18" customHeight="1" spans="1:10">
      <c r="A194" s="404">
        <v>189</v>
      </c>
      <c r="B194" s="405" t="s">
        <v>269</v>
      </c>
      <c r="C194" s="405" t="s">
        <v>221</v>
      </c>
      <c r="D194" s="405"/>
      <c r="E194" s="405" t="s">
        <v>17</v>
      </c>
      <c r="F194" s="412"/>
      <c r="G194" s="406">
        <v>100</v>
      </c>
      <c r="H194" s="411"/>
      <c r="I194" s="411"/>
      <c r="J194" s="418">
        <f t="shared" si="2"/>
        <v>384764.68</v>
      </c>
    </row>
    <row r="195" ht="18" customHeight="1" spans="1:10">
      <c r="A195" s="404">
        <v>190</v>
      </c>
      <c r="B195" s="405" t="s">
        <v>273</v>
      </c>
      <c r="C195" s="405"/>
      <c r="D195" s="408" t="s">
        <v>274</v>
      </c>
      <c r="E195" s="409"/>
      <c r="F195" s="410"/>
      <c r="G195" s="406"/>
      <c r="H195" s="411"/>
      <c r="I195" s="411">
        <v>4000</v>
      </c>
      <c r="J195" s="418">
        <f t="shared" si="2"/>
        <v>380764.68</v>
      </c>
    </row>
    <row r="196" ht="18" customHeight="1" spans="1:10">
      <c r="A196" s="404">
        <v>191</v>
      </c>
      <c r="B196" s="405" t="s">
        <v>275</v>
      </c>
      <c r="C196" s="405" t="s">
        <v>272</v>
      </c>
      <c r="D196" s="405" t="s">
        <v>30</v>
      </c>
      <c r="E196" s="405" t="s">
        <v>17</v>
      </c>
      <c r="F196" s="412"/>
      <c r="G196" s="406">
        <v>1000</v>
      </c>
      <c r="H196" s="411"/>
      <c r="I196" s="411"/>
      <c r="J196" s="418">
        <f t="shared" si="2"/>
        <v>381764.68</v>
      </c>
    </row>
    <row r="197" ht="18" customHeight="1" spans="1:10">
      <c r="A197" s="404">
        <v>192</v>
      </c>
      <c r="B197" s="422" t="s">
        <v>276</v>
      </c>
      <c r="C197" s="405"/>
      <c r="D197" s="408" t="s">
        <v>277</v>
      </c>
      <c r="E197" s="409"/>
      <c r="F197" s="410"/>
      <c r="G197" s="406"/>
      <c r="H197" s="411"/>
      <c r="I197" s="411">
        <v>20000</v>
      </c>
      <c r="J197" s="418">
        <f t="shared" si="2"/>
        <v>361764.68</v>
      </c>
    </row>
    <row r="198" ht="18" customHeight="1" spans="1:11">
      <c r="A198" s="404">
        <v>193</v>
      </c>
      <c r="B198" s="422" t="s">
        <v>278</v>
      </c>
      <c r="C198" s="405"/>
      <c r="D198" s="408" t="s">
        <v>279</v>
      </c>
      <c r="E198" s="409"/>
      <c r="F198" s="410"/>
      <c r="G198" s="412"/>
      <c r="H198" s="406"/>
      <c r="I198" s="411">
        <v>20000</v>
      </c>
      <c r="J198" s="418">
        <f t="shared" si="2"/>
        <v>341764.68</v>
      </c>
      <c r="K198" s="517"/>
    </row>
    <row r="199" ht="18" customHeight="1" spans="1:11">
      <c r="A199" s="404">
        <v>194</v>
      </c>
      <c r="B199" s="422" t="s">
        <v>280</v>
      </c>
      <c r="C199" s="405"/>
      <c r="D199" s="408" t="s">
        <v>281</v>
      </c>
      <c r="E199" s="409"/>
      <c r="F199" s="410"/>
      <c r="G199" s="412"/>
      <c r="H199" s="406"/>
      <c r="I199" s="411">
        <v>220</v>
      </c>
      <c r="J199" s="418">
        <f t="shared" si="2"/>
        <v>341544.68</v>
      </c>
      <c r="K199" s="517"/>
    </row>
    <row r="200" ht="18" customHeight="1" spans="1:11">
      <c r="A200" s="404">
        <v>195</v>
      </c>
      <c r="B200" s="422" t="s">
        <v>282</v>
      </c>
      <c r="C200" s="405"/>
      <c r="D200" s="423" t="s">
        <v>283</v>
      </c>
      <c r="E200" s="424"/>
      <c r="F200" s="425"/>
      <c r="G200" s="412"/>
      <c r="H200" s="406"/>
      <c r="I200" s="411">
        <v>100</v>
      </c>
      <c r="J200" s="418">
        <f t="shared" si="2"/>
        <v>341444.68</v>
      </c>
      <c r="K200" s="517"/>
    </row>
    <row r="201" ht="18" customHeight="1" spans="1:11">
      <c r="A201" s="404">
        <v>196</v>
      </c>
      <c r="B201" s="422" t="s">
        <v>284</v>
      </c>
      <c r="C201" s="405"/>
      <c r="D201" s="408" t="s">
        <v>285</v>
      </c>
      <c r="E201" s="409"/>
      <c r="F201" s="410"/>
      <c r="G201" s="412"/>
      <c r="H201" s="406"/>
      <c r="I201" s="411">
        <v>5000</v>
      </c>
      <c r="J201" s="418">
        <f t="shared" si="2"/>
        <v>336444.68</v>
      </c>
      <c r="K201" s="517"/>
    </row>
    <row r="202" ht="18" customHeight="1" spans="1:11">
      <c r="A202" s="404">
        <v>197</v>
      </c>
      <c r="B202" s="422" t="s">
        <v>286</v>
      </c>
      <c r="C202" s="405"/>
      <c r="D202" s="408" t="s">
        <v>287</v>
      </c>
      <c r="E202" s="409"/>
      <c r="F202" s="410"/>
      <c r="G202" s="412"/>
      <c r="H202" s="406"/>
      <c r="I202" s="411">
        <v>30</v>
      </c>
      <c r="J202" s="418">
        <f t="shared" si="2"/>
        <v>336414.68</v>
      </c>
      <c r="K202" s="517"/>
    </row>
    <row r="203" ht="18" customHeight="1" spans="1:11">
      <c r="A203" s="404">
        <v>198</v>
      </c>
      <c r="B203" s="422" t="s">
        <v>288</v>
      </c>
      <c r="C203" s="405" t="s">
        <v>221</v>
      </c>
      <c r="D203" s="228" t="s">
        <v>52</v>
      </c>
      <c r="E203" s="228" t="s">
        <v>17</v>
      </c>
      <c r="F203" s="426"/>
      <c r="G203" s="412" t="s">
        <v>289</v>
      </c>
      <c r="H203" s="406"/>
      <c r="I203" s="411"/>
      <c r="J203" s="418">
        <f t="shared" ref="J203" si="3">J202+G203+H203-I203</f>
        <v>336714.68</v>
      </c>
      <c r="K203" s="517"/>
    </row>
    <row r="204" ht="52.5" customHeight="1" spans="1:10">
      <c r="A204" s="427"/>
      <c r="B204" s="428"/>
      <c r="C204" s="429"/>
      <c r="D204" s="430"/>
      <c r="E204" s="431" t="s">
        <v>290</v>
      </c>
      <c r="F204" s="431" t="s">
        <v>291</v>
      </c>
      <c r="G204" s="432" t="s">
        <v>9</v>
      </c>
      <c r="H204" s="433" t="s">
        <v>10</v>
      </c>
      <c r="I204" s="518" t="s">
        <v>11</v>
      </c>
      <c r="J204" s="519" t="s">
        <v>292</v>
      </c>
    </row>
    <row r="205" ht="30" customHeight="1" spans="1:10">
      <c r="A205" s="427"/>
      <c r="B205" s="428"/>
      <c r="C205" s="434"/>
      <c r="D205" s="435" t="s">
        <v>293</v>
      </c>
      <c r="E205" s="436">
        <f>F226+J226</f>
        <v>4115.27</v>
      </c>
      <c r="F205" s="437">
        <v>172751.69</v>
      </c>
      <c r="G205" s="438">
        <f>SUM(G7:G204)</f>
        <v>312187.99</v>
      </c>
      <c r="H205" s="439">
        <f>SUM(H6:H204)</f>
        <v>36719</v>
      </c>
      <c r="I205" s="520">
        <f>SUM(I7:I204)</f>
        <v>185244</v>
      </c>
      <c r="J205" s="521">
        <f>F205+G205+H205-I205+E205</f>
        <v>340529.95</v>
      </c>
    </row>
    <row r="206" ht="30" customHeight="1" spans="1:10">
      <c r="A206" s="440"/>
      <c r="B206" s="441"/>
      <c r="C206" s="442"/>
      <c r="D206" s="443"/>
      <c r="E206" s="444"/>
      <c r="F206" s="445" t="s">
        <v>294</v>
      </c>
      <c r="G206" s="446"/>
      <c r="H206" s="446"/>
      <c r="I206" s="522"/>
      <c r="J206" s="523">
        <f>求助者善款发放安排!J58</f>
        <v>50000</v>
      </c>
    </row>
    <row r="207" ht="30" customHeight="1" spans="1:10">
      <c r="A207" s="440"/>
      <c r="B207" s="441"/>
      <c r="C207" s="442"/>
      <c r="D207" s="443"/>
      <c r="E207" s="444"/>
      <c r="F207" s="447" t="s">
        <v>295</v>
      </c>
      <c r="G207" s="448"/>
      <c r="H207" s="448"/>
      <c r="I207" s="524"/>
      <c r="J207" s="523">
        <f>'2023-2024理事会基金'!D74</f>
        <v>3812.88</v>
      </c>
    </row>
    <row r="208" ht="35.25" customHeight="1" spans="1:10">
      <c r="A208" s="449"/>
      <c r="B208" s="450"/>
      <c r="C208" s="451"/>
      <c r="D208" s="452"/>
      <c r="E208" s="453"/>
      <c r="F208" s="454" t="s">
        <v>296</v>
      </c>
      <c r="G208" s="455"/>
      <c r="H208" s="455"/>
      <c r="I208" s="525"/>
      <c r="J208" s="526">
        <f>SUM(J205:J207)</f>
        <v>394342.83</v>
      </c>
    </row>
    <row r="209" ht="30" customHeight="1" spans="1:10">
      <c r="A209" s="456"/>
      <c r="B209" s="457"/>
      <c r="C209" s="458" t="s">
        <v>297</v>
      </c>
      <c r="D209" s="459"/>
      <c r="E209" s="458" t="s">
        <v>298</v>
      </c>
      <c r="F209" s="459"/>
      <c r="G209" s="460" t="s">
        <v>299</v>
      </c>
      <c r="H209" s="461"/>
      <c r="I209" s="527" t="s">
        <v>300</v>
      </c>
      <c r="J209" s="528">
        <f>公帐收支明细!F58</f>
        <v>24928.01</v>
      </c>
    </row>
    <row r="210" ht="30" customHeight="1" spans="1:10">
      <c r="A210" s="462"/>
      <c r="B210" s="463"/>
      <c r="C210" s="464"/>
      <c r="D210" s="465"/>
      <c r="E210" s="464"/>
      <c r="F210" s="465"/>
      <c r="G210" s="466" t="s">
        <v>301</v>
      </c>
      <c r="H210" s="467"/>
      <c r="I210" s="529" t="s">
        <v>302</v>
      </c>
      <c r="J210" s="530">
        <v>0</v>
      </c>
    </row>
    <row r="211" ht="30" customHeight="1" spans="1:10">
      <c r="A211" s="468"/>
      <c r="B211" s="469"/>
      <c r="C211" s="470"/>
      <c r="D211" s="471"/>
      <c r="E211" s="470"/>
      <c r="F211" s="471"/>
      <c r="G211" s="472"/>
      <c r="H211" s="473"/>
      <c r="I211" s="531" t="s">
        <v>300</v>
      </c>
      <c r="J211" s="532">
        <f>J208-J209-J210</f>
        <v>369414.82</v>
      </c>
    </row>
    <row r="212" ht="20.25" customHeight="1" spans="1:11">
      <c r="A212" s="474"/>
      <c r="B212" s="475" t="s">
        <v>303</v>
      </c>
      <c r="C212" s="475"/>
      <c r="D212" s="475"/>
      <c r="E212" s="475"/>
      <c r="F212" s="475"/>
      <c r="G212" s="475"/>
      <c r="H212" s="475"/>
      <c r="I212" s="475"/>
      <c r="J212" s="475"/>
      <c r="K212" s="475"/>
    </row>
    <row r="213" ht="21" customHeight="1" spans="1:10">
      <c r="A213" s="474"/>
      <c r="B213" s="476" t="s">
        <v>304</v>
      </c>
      <c r="C213" s="476"/>
      <c r="D213" s="476"/>
      <c r="E213" s="476"/>
      <c r="F213" s="476"/>
      <c r="G213" s="476"/>
      <c r="H213" s="476"/>
      <c r="I213" s="476"/>
      <c r="J213" s="533"/>
    </row>
    <row r="214" ht="21" customHeight="1" spans="1:10">
      <c r="A214" s="474"/>
      <c r="B214" s="476"/>
      <c r="C214" s="476"/>
      <c r="D214" s="476"/>
      <c r="E214" s="476"/>
      <c r="F214" s="476"/>
      <c r="G214" s="476"/>
      <c r="H214" s="476"/>
      <c r="I214" s="476"/>
      <c r="J214" s="533"/>
    </row>
    <row r="215" ht="15" customHeight="1" spans="1:10">
      <c r="A215" s="474"/>
      <c r="B215" s="477"/>
      <c r="C215" s="477"/>
      <c r="D215" s="477"/>
      <c r="E215" s="477"/>
      <c r="F215" s="477"/>
      <c r="G215" s="477"/>
      <c r="H215" s="477"/>
      <c r="I215" s="477"/>
      <c r="J215" s="534"/>
    </row>
    <row r="216" ht="16.5" customHeight="1" spans="1:10">
      <c r="A216" s="474"/>
      <c r="B216" s="477"/>
      <c r="C216" s="478"/>
      <c r="D216" s="478"/>
      <c r="E216" s="478"/>
      <c r="F216" s="477"/>
      <c r="G216" s="478"/>
      <c r="H216" s="477"/>
      <c r="I216" s="477"/>
      <c r="J216" s="534"/>
    </row>
    <row r="217" ht="30" customHeight="1" spans="1:10">
      <c r="A217" s="479" t="s">
        <v>305</v>
      </c>
      <c r="B217" s="480"/>
      <c r="C217" s="480"/>
      <c r="D217" s="480"/>
      <c r="E217" s="480"/>
      <c r="F217" s="480"/>
      <c r="G217" s="481" t="s">
        <v>306</v>
      </c>
      <c r="H217" s="481"/>
      <c r="I217" s="481"/>
      <c r="J217" s="534"/>
    </row>
    <row r="218" ht="23.1" customHeight="1" spans="1:10">
      <c r="A218" s="482" t="s">
        <v>307</v>
      </c>
      <c r="B218" s="483" t="s">
        <v>308</v>
      </c>
      <c r="C218" s="483" t="s">
        <v>309</v>
      </c>
      <c r="D218" s="483" t="s">
        <v>310</v>
      </c>
      <c r="E218" s="483"/>
      <c r="F218" s="484">
        <v>137.9</v>
      </c>
      <c r="G218" s="485" t="s">
        <v>311</v>
      </c>
      <c r="H218" s="486" t="s">
        <v>312</v>
      </c>
      <c r="I218" s="535" t="s">
        <v>313</v>
      </c>
      <c r="J218" s="536">
        <v>3613.19</v>
      </c>
    </row>
    <row r="219" ht="23.1" customHeight="1" spans="1:10">
      <c r="A219" s="487"/>
      <c r="B219" s="488" t="s">
        <v>308</v>
      </c>
      <c r="C219" s="488" t="s">
        <v>314</v>
      </c>
      <c r="D219" s="488" t="s">
        <v>310</v>
      </c>
      <c r="E219" s="488"/>
      <c r="F219" s="489"/>
      <c r="G219" s="490"/>
      <c r="H219" s="491"/>
      <c r="I219" s="509"/>
      <c r="J219" s="537"/>
    </row>
    <row r="220" ht="23.1" customHeight="1" spans="1:10">
      <c r="A220" s="487"/>
      <c r="B220" s="488" t="s">
        <v>315</v>
      </c>
      <c r="C220" s="488" t="s">
        <v>309</v>
      </c>
      <c r="D220" s="488" t="s">
        <v>316</v>
      </c>
      <c r="E220" s="488"/>
      <c r="F220" s="489">
        <v>160.37</v>
      </c>
      <c r="G220" s="490"/>
      <c r="H220" s="491"/>
      <c r="I220" s="538"/>
      <c r="J220" s="537"/>
    </row>
    <row r="221" ht="23.1" customHeight="1" spans="1:10">
      <c r="A221" s="487"/>
      <c r="B221" s="488" t="s">
        <v>315</v>
      </c>
      <c r="C221" s="488" t="s">
        <v>314</v>
      </c>
      <c r="D221" s="488" t="s">
        <v>316</v>
      </c>
      <c r="E221" s="488"/>
      <c r="F221" s="489"/>
      <c r="G221" s="490"/>
      <c r="H221" s="491"/>
      <c r="I221" s="538"/>
      <c r="J221" s="537"/>
    </row>
    <row r="222" ht="23.1" customHeight="1" spans="1:10">
      <c r="A222" s="487"/>
      <c r="B222" s="488" t="s">
        <v>317</v>
      </c>
      <c r="C222" s="488" t="s">
        <v>309</v>
      </c>
      <c r="D222" s="488" t="s">
        <v>318</v>
      </c>
      <c r="E222" s="488"/>
      <c r="F222" s="489">
        <v>111.49</v>
      </c>
      <c r="G222" s="490"/>
      <c r="H222" s="491"/>
      <c r="I222" s="538"/>
      <c r="J222" s="537"/>
    </row>
    <row r="223" ht="23.1" customHeight="1" spans="1:10">
      <c r="A223" s="487"/>
      <c r="B223" s="488" t="s">
        <v>317</v>
      </c>
      <c r="C223" s="488" t="s">
        <v>314</v>
      </c>
      <c r="D223" s="488" t="s">
        <v>318</v>
      </c>
      <c r="E223" s="488"/>
      <c r="F223" s="489"/>
      <c r="G223" s="490"/>
      <c r="H223" s="491"/>
      <c r="I223" s="538"/>
      <c r="J223" s="537"/>
    </row>
    <row r="224" ht="23.1" customHeight="1" spans="1:10">
      <c r="A224" s="487"/>
      <c r="B224" s="488" t="s">
        <v>319</v>
      </c>
      <c r="C224" s="488" t="s">
        <v>309</v>
      </c>
      <c r="D224" s="488" t="s">
        <v>320</v>
      </c>
      <c r="E224" s="488"/>
      <c r="F224" s="489">
        <v>92.32</v>
      </c>
      <c r="G224" s="490"/>
      <c r="H224" s="491"/>
      <c r="I224" s="538"/>
      <c r="J224" s="537"/>
    </row>
    <row r="225" ht="23.1" customHeight="1" spans="1:10">
      <c r="A225" s="487"/>
      <c r="B225" s="492" t="s">
        <v>319</v>
      </c>
      <c r="C225" s="488" t="s">
        <v>314</v>
      </c>
      <c r="D225" s="488" t="s">
        <v>320</v>
      </c>
      <c r="E225" s="488"/>
      <c r="F225" s="489"/>
      <c r="G225" s="490"/>
      <c r="H225" s="491"/>
      <c r="I225" s="538"/>
      <c r="J225" s="537"/>
    </row>
    <row r="226" ht="23.1" customHeight="1" spans="1:10">
      <c r="A226" s="493"/>
      <c r="B226" s="494"/>
      <c r="C226" s="495"/>
      <c r="D226" s="495"/>
      <c r="E226" s="496" t="s">
        <v>321</v>
      </c>
      <c r="F226" s="497">
        <f>SUM(F218:F225)</f>
        <v>502.08</v>
      </c>
      <c r="G226" s="498"/>
      <c r="H226" s="499"/>
      <c r="I226" s="539" t="s">
        <v>322</v>
      </c>
      <c r="J226" s="540">
        <f>SUM(J218:J225)</f>
        <v>3613.19</v>
      </c>
    </row>
    <row r="227" ht="23.1" customHeight="1" spans="1:9">
      <c r="A227" s="500"/>
      <c r="B227" s="327"/>
      <c r="C227" s="501"/>
      <c r="D227" s="501"/>
      <c r="E227" s="501"/>
      <c r="F227" s="502"/>
      <c r="G227" s="214"/>
      <c r="H227" s="203"/>
      <c r="I227" s="203"/>
    </row>
    <row r="228" s="205" customFormat="1" ht="28.5" customHeight="1" spans="1:9">
      <c r="A228" s="503" t="s">
        <v>323</v>
      </c>
      <c r="B228" s="503"/>
      <c r="C228" s="503"/>
      <c r="D228" s="503"/>
      <c r="E228" s="503"/>
      <c r="F228" s="503"/>
      <c r="G228" s="504" t="s">
        <v>306</v>
      </c>
      <c r="H228" s="504"/>
      <c r="I228" s="504"/>
    </row>
    <row r="229" ht="33" customHeight="1" spans="2:12">
      <c r="B229" s="505" t="s">
        <v>324</v>
      </c>
      <c r="C229" s="506" t="s">
        <v>325</v>
      </c>
      <c r="D229" s="507">
        <v>207876.05</v>
      </c>
      <c r="E229" s="508" t="s">
        <v>326</v>
      </c>
      <c r="F229" s="509" t="s">
        <v>327</v>
      </c>
      <c r="G229" s="509" t="s">
        <v>325</v>
      </c>
      <c r="H229" s="510">
        <v>211513.88</v>
      </c>
      <c r="I229" s="541" t="s">
        <v>328</v>
      </c>
      <c r="J229" s="542">
        <v>218981.62</v>
      </c>
      <c r="K229" s="543" t="s">
        <v>329</v>
      </c>
      <c r="L229" s="544"/>
    </row>
    <row r="230" ht="26.4" customHeight="1" spans="2:10">
      <c r="B230" s="505" t="s">
        <v>330</v>
      </c>
      <c r="C230" s="506" t="s">
        <v>325</v>
      </c>
      <c r="D230" s="507">
        <v>158013.6</v>
      </c>
      <c r="E230" s="508" t="s">
        <v>331</v>
      </c>
      <c r="F230" s="509" t="s">
        <v>332</v>
      </c>
      <c r="G230" s="509" t="s">
        <v>325</v>
      </c>
      <c r="H230" s="510" t="s">
        <v>333</v>
      </c>
      <c r="I230" s="509" t="s">
        <v>334</v>
      </c>
      <c r="J230" s="545" t="s">
        <v>335</v>
      </c>
    </row>
    <row r="231" ht="29.4" customHeight="1" spans="2:10">
      <c r="B231" s="511"/>
      <c r="C231" s="512"/>
      <c r="D231" s="513" t="s">
        <v>336</v>
      </c>
      <c r="E231" s="514"/>
      <c r="F231" s="514"/>
      <c r="G231" s="515"/>
      <c r="H231" s="516">
        <v>218981.62</v>
      </c>
      <c r="I231" s="546" t="s">
        <v>337</v>
      </c>
      <c r="J231" s="547"/>
    </row>
  </sheetData>
  <mergeCells count="62">
    <mergeCell ref="B4:C4"/>
    <mergeCell ref="D4:I4"/>
    <mergeCell ref="B6:F6"/>
    <mergeCell ref="D8:F8"/>
    <mergeCell ref="D9:F9"/>
    <mergeCell ref="D10:F10"/>
    <mergeCell ref="D11:F11"/>
    <mergeCell ref="E45:F45"/>
    <mergeCell ref="D49:F49"/>
    <mergeCell ref="D50:F50"/>
    <mergeCell ref="D99:F99"/>
    <mergeCell ref="D153:F153"/>
    <mergeCell ref="D154:F154"/>
    <mergeCell ref="D155:F155"/>
    <mergeCell ref="D156:F156"/>
    <mergeCell ref="D171:F171"/>
    <mergeCell ref="D172:F172"/>
    <mergeCell ref="D176:F176"/>
    <mergeCell ref="D184:F184"/>
    <mergeCell ref="D185:F185"/>
    <mergeCell ref="D186:F186"/>
    <mergeCell ref="D188:F188"/>
    <mergeCell ref="D189:F189"/>
    <mergeCell ref="D190:F190"/>
    <mergeCell ref="D195:F195"/>
    <mergeCell ref="D197:F197"/>
    <mergeCell ref="D198:F198"/>
    <mergeCell ref="D199:F199"/>
    <mergeCell ref="D200:F200"/>
    <mergeCell ref="D201:F201"/>
    <mergeCell ref="D202:F202"/>
    <mergeCell ref="F206:I206"/>
    <mergeCell ref="F207:I207"/>
    <mergeCell ref="F208:I208"/>
    <mergeCell ref="G209:H209"/>
    <mergeCell ref="B212:K212"/>
    <mergeCell ref="B213:I213"/>
    <mergeCell ref="A217:F217"/>
    <mergeCell ref="G217:I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A228:F228"/>
    <mergeCell ref="G228:I228"/>
    <mergeCell ref="K229:L229"/>
    <mergeCell ref="D231:G231"/>
    <mergeCell ref="A206:A208"/>
    <mergeCell ref="A209:A211"/>
    <mergeCell ref="A218:A225"/>
    <mergeCell ref="B206:B208"/>
    <mergeCell ref="B209:B211"/>
    <mergeCell ref="G218:G225"/>
    <mergeCell ref="C206:E208"/>
    <mergeCell ref="C209:D211"/>
    <mergeCell ref="E209:F211"/>
    <mergeCell ref="G210:H211"/>
    <mergeCell ref="A1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zoomScale="110" zoomScaleNormal="110" topLeftCell="A43" workbookViewId="0">
      <selection activeCell="E56" sqref="E56"/>
    </sheetView>
  </sheetViews>
  <sheetFormatPr defaultColWidth="10" defaultRowHeight="13.5"/>
  <cols>
    <col min="2" max="2" width="14.775" customWidth="1"/>
    <col min="3" max="3" width="17.4416666666667" customWidth="1"/>
    <col min="4" max="4" width="17" customWidth="1"/>
    <col min="5" max="5" width="16.3333333333333" customWidth="1"/>
    <col min="6" max="6" width="17.775" customWidth="1"/>
    <col min="7" max="7" width="19.4416666666667" customWidth="1"/>
    <col min="8" max="8" width="14.1083333333333" customWidth="1"/>
    <col min="9" max="9" width="16.6666666666667" customWidth="1"/>
    <col min="10" max="10" width="17.6666666666667" customWidth="1"/>
  </cols>
  <sheetData>
    <row r="1" ht="26.25" customHeight="1" spans="1:10">
      <c r="A1" s="245" t="s">
        <v>338</v>
      </c>
      <c r="B1" s="246"/>
      <c r="C1" s="246"/>
      <c r="D1" s="246"/>
      <c r="E1" s="246"/>
      <c r="F1" s="246"/>
      <c r="G1" s="246"/>
      <c r="H1" s="246"/>
      <c r="I1" s="246"/>
      <c r="J1" s="246"/>
    </row>
    <row r="2" ht="21.75" customHeight="1" spans="1:10">
      <c r="A2" s="247"/>
      <c r="B2" s="248"/>
      <c r="C2" s="248"/>
      <c r="D2" s="248"/>
      <c r="E2" s="248"/>
      <c r="F2" s="248"/>
      <c r="G2" s="248"/>
      <c r="H2" s="248"/>
      <c r="I2" s="248"/>
      <c r="J2" s="248"/>
    </row>
    <row r="3" ht="21.75" customHeight="1" spans="1:10">
      <c r="A3" s="249"/>
      <c r="B3" s="250"/>
      <c r="C3" s="250"/>
      <c r="D3" s="250"/>
      <c r="E3" s="250"/>
      <c r="F3" s="249"/>
      <c r="G3" s="249"/>
      <c r="H3" s="249"/>
      <c r="I3" s="249"/>
      <c r="J3" s="249"/>
    </row>
    <row r="4" spans="2:10">
      <c r="B4" s="251" t="s">
        <v>339</v>
      </c>
      <c r="C4" s="251"/>
      <c r="D4" s="251"/>
      <c r="E4" s="251"/>
      <c r="F4" s="251"/>
      <c r="G4" s="251"/>
      <c r="H4" s="251"/>
      <c r="I4" s="251"/>
      <c r="J4" s="251"/>
    </row>
    <row r="5" ht="18" customHeight="1" spans="1:10">
      <c r="A5" s="252"/>
      <c r="B5" s="251"/>
      <c r="C5" s="251"/>
      <c r="D5" s="251"/>
      <c r="E5" s="251"/>
      <c r="F5" s="251"/>
      <c r="G5" s="251"/>
      <c r="H5" s="251"/>
      <c r="I5" s="251"/>
      <c r="J5" s="251"/>
    </row>
    <row r="6" ht="31.5" customHeight="1" spans="1:11">
      <c r="A6" s="253" t="s">
        <v>340</v>
      </c>
      <c r="B6" s="254" t="s">
        <v>341</v>
      </c>
      <c r="C6" s="255" t="s">
        <v>342</v>
      </c>
      <c r="D6" s="255" t="s">
        <v>343</v>
      </c>
      <c r="E6" s="255" t="s">
        <v>344</v>
      </c>
      <c r="F6" s="256" t="s">
        <v>345</v>
      </c>
      <c r="G6" s="257" t="s">
        <v>346</v>
      </c>
      <c r="H6" s="255" t="s">
        <v>347</v>
      </c>
      <c r="I6" s="255"/>
      <c r="J6" s="255"/>
      <c r="K6" s="353"/>
    </row>
    <row r="7" ht="17.1" customHeight="1" spans="1:11">
      <c r="A7" s="258">
        <v>1</v>
      </c>
      <c r="B7" s="259" t="s">
        <v>348</v>
      </c>
      <c r="C7" s="260">
        <v>86012.94</v>
      </c>
      <c r="D7" s="260">
        <v>5512.94</v>
      </c>
      <c r="E7" s="260" t="s">
        <v>349</v>
      </c>
      <c r="F7" s="260">
        <v>3500</v>
      </c>
      <c r="G7" s="261">
        <v>24</v>
      </c>
      <c r="H7" s="262" t="s">
        <v>350</v>
      </c>
      <c r="I7" s="262"/>
      <c r="J7" s="262"/>
      <c r="K7" s="354" t="s">
        <v>351</v>
      </c>
    </row>
    <row r="8" ht="17.1" customHeight="1" spans="1:11">
      <c r="A8" s="258">
        <v>2</v>
      </c>
      <c r="B8" s="259" t="s">
        <v>352</v>
      </c>
      <c r="C8" s="260">
        <v>70832.88</v>
      </c>
      <c r="D8" s="260">
        <v>4332.88</v>
      </c>
      <c r="E8" s="260" t="s">
        <v>353</v>
      </c>
      <c r="F8" s="260">
        <v>3500</v>
      </c>
      <c r="G8" s="261">
        <v>20</v>
      </c>
      <c r="H8" s="262" t="s">
        <v>350</v>
      </c>
      <c r="I8" s="262"/>
      <c r="J8" s="262"/>
      <c r="K8" s="354" t="s">
        <v>351</v>
      </c>
    </row>
    <row r="9" ht="17.1" customHeight="1" spans="1:11">
      <c r="A9" s="258">
        <v>3</v>
      </c>
      <c r="B9" s="259" t="s">
        <v>354</v>
      </c>
      <c r="C9" s="260">
        <v>67330.7</v>
      </c>
      <c r="D9" s="260">
        <v>10477.06</v>
      </c>
      <c r="E9" s="260" t="s">
        <v>355</v>
      </c>
      <c r="F9" s="260">
        <v>3500</v>
      </c>
      <c r="G9" s="261">
        <v>17</v>
      </c>
      <c r="H9" s="262" t="s">
        <v>356</v>
      </c>
      <c r="I9" s="262"/>
      <c r="J9" s="262"/>
      <c r="K9" s="354" t="s">
        <v>351</v>
      </c>
    </row>
    <row r="10" ht="34.5" customHeight="1" spans="1:11">
      <c r="A10" s="258">
        <v>4</v>
      </c>
      <c r="B10" s="263" t="s">
        <v>357</v>
      </c>
      <c r="C10" s="264">
        <v>80000</v>
      </c>
      <c r="D10" s="264">
        <v>15000</v>
      </c>
      <c r="E10" s="264" t="s">
        <v>358</v>
      </c>
      <c r="F10" s="265"/>
      <c r="G10" s="266">
        <v>8</v>
      </c>
      <c r="H10" s="267" t="s">
        <v>359</v>
      </c>
      <c r="I10" s="355"/>
      <c r="J10" s="356"/>
      <c r="K10" s="354"/>
    </row>
    <row r="11" ht="17.1" customHeight="1" spans="1:11">
      <c r="A11" s="258">
        <v>5</v>
      </c>
      <c r="B11" s="268" t="s">
        <v>360</v>
      </c>
      <c r="C11" s="265">
        <v>20000</v>
      </c>
      <c r="D11" s="265">
        <v>5000</v>
      </c>
      <c r="E11" s="264" t="s">
        <v>361</v>
      </c>
      <c r="F11" s="265">
        <v>3000</v>
      </c>
      <c r="G11" s="266">
        <v>6</v>
      </c>
      <c r="H11" s="269" t="s">
        <v>362</v>
      </c>
      <c r="I11" s="269"/>
      <c r="J11" s="269"/>
      <c r="K11" s="354" t="s">
        <v>351</v>
      </c>
    </row>
    <row r="12" ht="17.1" customHeight="1" spans="1:11">
      <c r="A12" s="258">
        <v>6</v>
      </c>
      <c r="B12" s="268" t="s">
        <v>363</v>
      </c>
      <c r="C12" s="270">
        <v>10000</v>
      </c>
      <c r="D12" s="270">
        <v>5000</v>
      </c>
      <c r="E12" s="264" t="s">
        <v>364</v>
      </c>
      <c r="F12" s="270"/>
      <c r="G12" s="266">
        <v>2</v>
      </c>
      <c r="H12" s="269" t="s">
        <v>365</v>
      </c>
      <c r="I12" s="269"/>
      <c r="J12" s="269"/>
      <c r="K12" s="354" t="s">
        <v>351</v>
      </c>
    </row>
    <row r="13" ht="17.1" customHeight="1" spans="1:11">
      <c r="A13" s="258">
        <v>7</v>
      </c>
      <c r="B13" s="268" t="s">
        <v>366</v>
      </c>
      <c r="C13" s="270">
        <v>15000</v>
      </c>
      <c r="D13" s="270">
        <v>1500</v>
      </c>
      <c r="E13" s="264"/>
      <c r="F13" s="270">
        <v>1500</v>
      </c>
      <c r="G13" s="266">
        <v>10</v>
      </c>
      <c r="H13" s="269"/>
      <c r="I13" s="269"/>
      <c r="J13" s="269"/>
      <c r="K13" s="354" t="s">
        <v>351</v>
      </c>
    </row>
    <row r="14" ht="17.1" customHeight="1" spans="1:11">
      <c r="A14" s="258">
        <v>8</v>
      </c>
      <c r="B14" s="268" t="s">
        <v>367</v>
      </c>
      <c r="C14" s="270">
        <v>61219</v>
      </c>
      <c r="D14" s="270">
        <v>30000</v>
      </c>
      <c r="E14" s="264" t="s">
        <v>368</v>
      </c>
      <c r="F14" s="270"/>
      <c r="G14" s="268"/>
      <c r="H14" s="269" t="s">
        <v>369</v>
      </c>
      <c r="I14" s="269"/>
      <c r="J14" s="269"/>
      <c r="K14" s="354" t="s">
        <v>351</v>
      </c>
    </row>
    <row r="15" ht="17.1" customHeight="1" spans="1:11">
      <c r="A15" s="258">
        <v>9</v>
      </c>
      <c r="B15" s="268" t="s">
        <v>370</v>
      </c>
      <c r="C15" s="270">
        <v>20000</v>
      </c>
      <c r="D15" s="270">
        <v>1000</v>
      </c>
      <c r="E15" s="264" t="s">
        <v>371</v>
      </c>
      <c r="F15" s="270">
        <v>1000</v>
      </c>
      <c r="G15" s="268">
        <v>20</v>
      </c>
      <c r="H15" s="271" t="s">
        <v>372</v>
      </c>
      <c r="I15" s="357"/>
      <c r="J15" s="358"/>
      <c r="K15" s="354" t="s">
        <v>351</v>
      </c>
    </row>
    <row r="16" ht="17.1" customHeight="1" spans="1:11">
      <c r="A16" s="258">
        <v>10</v>
      </c>
      <c r="B16" s="272" t="s">
        <v>373</v>
      </c>
      <c r="C16" s="270">
        <v>20000</v>
      </c>
      <c r="D16" s="270">
        <v>5000</v>
      </c>
      <c r="E16" s="273" t="s">
        <v>374</v>
      </c>
      <c r="F16" s="270"/>
      <c r="G16" s="268">
        <v>4</v>
      </c>
      <c r="H16" s="274" t="s">
        <v>375</v>
      </c>
      <c r="I16" s="359"/>
      <c r="J16" s="360"/>
      <c r="K16" s="354" t="s">
        <v>351</v>
      </c>
    </row>
    <row r="17" ht="17.1" customHeight="1" spans="1:11">
      <c r="A17" s="258">
        <v>11</v>
      </c>
      <c r="B17" s="268" t="s">
        <v>376</v>
      </c>
      <c r="C17" s="270">
        <v>338457.19</v>
      </c>
      <c r="D17" s="270">
        <v>58457.19</v>
      </c>
      <c r="E17" s="264" t="s">
        <v>377</v>
      </c>
      <c r="F17" s="270"/>
      <c r="G17" s="268"/>
      <c r="H17" s="271" t="s">
        <v>378</v>
      </c>
      <c r="I17" s="357"/>
      <c r="J17" s="358"/>
      <c r="K17" s="354"/>
    </row>
    <row r="18" ht="17.1" customHeight="1" spans="1:11">
      <c r="A18" s="258">
        <v>12</v>
      </c>
      <c r="B18" s="268" t="s">
        <v>379</v>
      </c>
      <c r="C18" s="270">
        <v>30000</v>
      </c>
      <c r="D18" s="270">
        <v>10000</v>
      </c>
      <c r="E18" s="264" t="s">
        <v>380</v>
      </c>
      <c r="F18" s="270"/>
      <c r="G18" s="268"/>
      <c r="H18" s="271" t="s">
        <v>381</v>
      </c>
      <c r="I18" s="357"/>
      <c r="J18" s="358"/>
      <c r="K18" s="354" t="s">
        <v>351</v>
      </c>
    </row>
    <row r="19" ht="17.1" customHeight="1" spans="1:11">
      <c r="A19" s="258">
        <v>13</v>
      </c>
      <c r="B19" s="268" t="s">
        <v>382</v>
      </c>
      <c r="C19" s="270">
        <v>20000</v>
      </c>
      <c r="D19" s="270">
        <v>5000</v>
      </c>
      <c r="E19" s="264" t="s">
        <v>383</v>
      </c>
      <c r="F19" s="270"/>
      <c r="G19" s="268"/>
      <c r="H19" s="271" t="s">
        <v>381</v>
      </c>
      <c r="I19" s="357"/>
      <c r="J19" s="358"/>
      <c r="K19" s="354" t="s">
        <v>351</v>
      </c>
    </row>
    <row r="20" ht="17.1" customHeight="1" spans="1:11">
      <c r="A20" s="258">
        <v>14</v>
      </c>
      <c r="B20" s="268" t="s">
        <v>384</v>
      </c>
      <c r="C20" s="270">
        <v>20000</v>
      </c>
      <c r="D20" s="270">
        <v>5000</v>
      </c>
      <c r="E20" s="264" t="s">
        <v>385</v>
      </c>
      <c r="F20" s="270"/>
      <c r="G20" s="268"/>
      <c r="H20" s="271" t="s">
        <v>381</v>
      </c>
      <c r="I20" s="357"/>
      <c r="J20" s="358"/>
      <c r="K20" s="354" t="s">
        <v>351</v>
      </c>
    </row>
    <row r="21" ht="17.1" customHeight="1" spans="1:11">
      <c r="A21" s="258">
        <v>15</v>
      </c>
      <c r="B21" s="268" t="s">
        <v>386</v>
      </c>
      <c r="C21" s="270">
        <v>20000</v>
      </c>
      <c r="D21" s="270">
        <v>5000</v>
      </c>
      <c r="E21" s="264" t="s">
        <v>387</v>
      </c>
      <c r="F21" s="270"/>
      <c r="G21" s="268"/>
      <c r="H21" s="271" t="s">
        <v>381</v>
      </c>
      <c r="I21" s="357"/>
      <c r="J21" s="358"/>
      <c r="K21" s="354"/>
    </row>
    <row r="22" ht="17.1" customHeight="1" spans="1:11">
      <c r="A22" s="258"/>
      <c r="B22" s="268"/>
      <c r="C22" s="270"/>
      <c r="D22" s="270"/>
      <c r="E22" s="264"/>
      <c r="F22" s="270"/>
      <c r="G22" s="268"/>
      <c r="H22" s="271"/>
      <c r="I22" s="357"/>
      <c r="J22" s="358"/>
      <c r="K22" s="354"/>
    </row>
    <row r="23" ht="17.1" customHeight="1" spans="1:11">
      <c r="A23" s="275"/>
      <c r="B23" s="276"/>
      <c r="C23" s="277"/>
      <c r="D23" s="277"/>
      <c r="E23" s="278"/>
      <c r="F23" s="277"/>
      <c r="G23" s="276"/>
      <c r="H23" s="279"/>
      <c r="I23" s="361"/>
      <c r="J23" s="362"/>
      <c r="K23" s="363"/>
    </row>
    <row r="24" ht="17.1" customHeight="1" spans="1:11">
      <c r="A24" s="252"/>
      <c r="B24" s="252"/>
      <c r="C24" s="280"/>
      <c r="D24" s="280"/>
      <c r="E24" s="281"/>
      <c r="F24" s="282"/>
      <c r="G24" s="252"/>
      <c r="H24" s="283"/>
      <c r="I24" s="283"/>
      <c r="J24" s="283"/>
      <c r="K24" s="364"/>
    </row>
    <row r="25" ht="17.1" customHeight="1" spans="1:9">
      <c r="A25" s="252"/>
      <c r="B25" s="284" t="s">
        <v>388</v>
      </c>
      <c r="C25" s="284"/>
      <c r="D25" s="284"/>
      <c r="E25" s="284"/>
      <c r="F25" s="205"/>
      <c r="G25" s="285" t="s">
        <v>389</v>
      </c>
      <c r="H25" s="285"/>
      <c r="I25" s="285"/>
    </row>
    <row r="26" ht="17.1" customHeight="1" spans="1:10">
      <c r="A26" s="252"/>
      <c r="B26" s="286" t="s">
        <v>346</v>
      </c>
      <c r="C26" s="287" t="s">
        <v>390</v>
      </c>
      <c r="D26" s="288" t="s">
        <v>391</v>
      </c>
      <c r="E26" s="289" t="s">
        <v>392</v>
      </c>
      <c r="F26" s="290"/>
      <c r="G26" s="291" t="s">
        <v>346</v>
      </c>
      <c r="H26" s="292" t="s">
        <v>390</v>
      </c>
      <c r="I26" s="365">
        <v>80000</v>
      </c>
      <c r="J26" s="366" t="s">
        <v>392</v>
      </c>
    </row>
    <row r="27" ht="17.1" customHeight="1" spans="1:10">
      <c r="A27" s="252"/>
      <c r="B27" s="293" t="s">
        <v>393</v>
      </c>
      <c r="C27" s="103" t="s">
        <v>374</v>
      </c>
      <c r="D27" s="294">
        <v>5000</v>
      </c>
      <c r="E27" s="295">
        <v>15000</v>
      </c>
      <c r="F27" s="296"/>
      <c r="G27" s="297" t="s">
        <v>393</v>
      </c>
      <c r="H27" s="298" t="s">
        <v>394</v>
      </c>
      <c r="I27" s="294">
        <v>15000</v>
      </c>
      <c r="J27" s="295">
        <f>I26-I27</f>
        <v>65000</v>
      </c>
    </row>
    <row r="28" ht="17.1" customHeight="1" spans="1:10">
      <c r="A28" s="252"/>
      <c r="B28" s="293" t="s">
        <v>395</v>
      </c>
      <c r="C28" s="103" t="s">
        <v>396</v>
      </c>
      <c r="D28" s="294">
        <v>5000</v>
      </c>
      <c r="E28" s="295">
        <f>E27-D28</f>
        <v>10000</v>
      </c>
      <c r="F28" s="296"/>
      <c r="G28" s="297" t="s">
        <v>395</v>
      </c>
      <c r="H28" s="298" t="s">
        <v>397</v>
      </c>
      <c r="I28" s="294">
        <v>65000</v>
      </c>
      <c r="J28" s="295">
        <v>0</v>
      </c>
    </row>
    <row r="29" ht="17.1" customHeight="1" spans="1:10">
      <c r="A29" s="252"/>
      <c r="B29" s="293" t="s">
        <v>398</v>
      </c>
      <c r="C29" s="103" t="s">
        <v>383</v>
      </c>
      <c r="D29" s="294">
        <v>5000</v>
      </c>
      <c r="E29" s="295">
        <f t="shared" ref="E29:E30" si="0">E28-D29</f>
        <v>5000</v>
      </c>
      <c r="F29" s="296"/>
      <c r="G29" s="299" t="s">
        <v>399</v>
      </c>
      <c r="H29" s="298" t="s">
        <v>400</v>
      </c>
      <c r="I29" s="367"/>
      <c r="J29" s="295">
        <v>65000</v>
      </c>
    </row>
    <row r="30" ht="17.1" customHeight="1" spans="1:10">
      <c r="A30" s="252"/>
      <c r="B30" s="300" t="s">
        <v>401</v>
      </c>
      <c r="C30" s="301" t="s">
        <v>402</v>
      </c>
      <c r="D30" s="302">
        <v>5000</v>
      </c>
      <c r="E30" s="303">
        <f t="shared" si="0"/>
        <v>0</v>
      </c>
      <c r="F30" s="296"/>
      <c r="G30" s="299" t="s">
        <v>403</v>
      </c>
      <c r="H30" s="298" t="s">
        <v>404</v>
      </c>
      <c r="I30" s="294">
        <v>10000</v>
      </c>
      <c r="J30" s="295">
        <f>J29-I30</f>
        <v>55000</v>
      </c>
    </row>
    <row r="31" ht="17.1" customHeight="1" spans="1:10">
      <c r="A31" s="252"/>
      <c r="B31" s="304" t="s">
        <v>405</v>
      </c>
      <c r="C31" s="305"/>
      <c r="D31" s="305"/>
      <c r="E31" s="306"/>
      <c r="F31" s="307"/>
      <c r="G31" s="299" t="s">
        <v>403</v>
      </c>
      <c r="H31" s="298" t="s">
        <v>406</v>
      </c>
      <c r="I31" s="294">
        <v>10000</v>
      </c>
      <c r="J31" s="295">
        <f>J30-I31</f>
        <v>45000</v>
      </c>
    </row>
    <row r="32" ht="25.8" customHeight="1" spans="1:10">
      <c r="A32" s="252"/>
      <c r="B32" s="308" t="s">
        <v>407</v>
      </c>
      <c r="C32" s="308"/>
      <c r="D32" s="308"/>
      <c r="E32" s="308"/>
      <c r="F32" s="309"/>
      <c r="G32" s="299" t="s">
        <v>403</v>
      </c>
      <c r="H32" s="298" t="s">
        <v>408</v>
      </c>
      <c r="I32" s="294">
        <v>10000</v>
      </c>
      <c r="J32" s="295">
        <f>J31-I32</f>
        <v>35000</v>
      </c>
    </row>
    <row r="33" ht="17.1" customHeight="1" spans="1:10">
      <c r="A33" s="252"/>
      <c r="B33" s="310" t="s">
        <v>346</v>
      </c>
      <c r="C33" s="311" t="s">
        <v>390</v>
      </c>
      <c r="D33" s="312">
        <v>343457.19</v>
      </c>
      <c r="E33" s="313" t="s">
        <v>392</v>
      </c>
      <c r="F33" s="290"/>
      <c r="G33" s="299" t="s">
        <v>403</v>
      </c>
      <c r="H33" s="298" t="s">
        <v>409</v>
      </c>
      <c r="I33" s="294">
        <v>10000</v>
      </c>
      <c r="J33" s="295">
        <f>J32-I33</f>
        <v>25000</v>
      </c>
    </row>
    <row r="34" ht="17.1" customHeight="1" spans="1:10">
      <c r="A34" s="252"/>
      <c r="B34" s="314" t="s">
        <v>393</v>
      </c>
      <c r="C34" s="19" t="s">
        <v>377</v>
      </c>
      <c r="D34" s="264">
        <v>58457.19</v>
      </c>
      <c r="E34" s="26">
        <f>D33-D34</f>
        <v>285000</v>
      </c>
      <c r="F34" s="315"/>
      <c r="G34" s="299" t="s">
        <v>403</v>
      </c>
      <c r="H34" s="316" t="s">
        <v>410</v>
      </c>
      <c r="I34" s="294">
        <v>10000</v>
      </c>
      <c r="J34" s="295">
        <f t="shared" ref="J34:J36" si="1">J33-I34</f>
        <v>15000</v>
      </c>
    </row>
    <row r="35" ht="17.1" customHeight="1" spans="1:10">
      <c r="A35" s="252"/>
      <c r="B35" s="314" t="s">
        <v>395</v>
      </c>
      <c r="C35" s="317" t="s">
        <v>411</v>
      </c>
      <c r="D35" s="317">
        <v>50000</v>
      </c>
      <c r="E35" s="26">
        <f>E34-D35</f>
        <v>235000</v>
      </c>
      <c r="F35" s="318"/>
      <c r="G35" s="319"/>
      <c r="H35" s="320"/>
      <c r="I35" s="368"/>
      <c r="J35" s="295">
        <f t="shared" si="1"/>
        <v>15000</v>
      </c>
    </row>
    <row r="36" ht="17.1" customHeight="1" spans="1:10">
      <c r="A36" s="252"/>
      <c r="B36" s="314" t="s">
        <v>398</v>
      </c>
      <c r="C36" s="73" t="s">
        <v>412</v>
      </c>
      <c r="D36" s="321">
        <v>50000</v>
      </c>
      <c r="E36" s="26">
        <f t="shared" ref="E36:E41" si="2">E35-D36</f>
        <v>185000</v>
      </c>
      <c r="F36" s="322"/>
      <c r="G36" s="323"/>
      <c r="H36" s="324"/>
      <c r="I36" s="369"/>
      <c r="J36" s="303">
        <f t="shared" si="1"/>
        <v>15000</v>
      </c>
    </row>
    <row r="37" ht="17.1" customHeight="1" spans="1:10">
      <c r="A37" s="252"/>
      <c r="B37" s="314" t="s">
        <v>401</v>
      </c>
      <c r="C37" s="73" t="s">
        <v>413</v>
      </c>
      <c r="D37" s="321">
        <v>50000</v>
      </c>
      <c r="E37" s="26">
        <f t="shared" si="2"/>
        <v>135000</v>
      </c>
      <c r="F37" s="325"/>
      <c r="G37" s="325"/>
      <c r="H37" s="325"/>
      <c r="I37" s="325"/>
      <c r="J37" s="370"/>
    </row>
    <row r="38" ht="18" customHeight="1" spans="2:10">
      <c r="B38" s="314" t="s">
        <v>414</v>
      </c>
      <c r="C38" s="73" t="s">
        <v>415</v>
      </c>
      <c r="D38" s="321">
        <v>50000</v>
      </c>
      <c r="E38" s="26">
        <f t="shared" si="2"/>
        <v>85000</v>
      </c>
      <c r="F38" s="326"/>
      <c r="G38" s="309" t="s">
        <v>416</v>
      </c>
      <c r="H38" s="309"/>
      <c r="I38" s="309"/>
      <c r="J38" s="309"/>
    </row>
    <row r="39" ht="18" customHeight="1" spans="2:10">
      <c r="B39" s="314" t="s">
        <v>417</v>
      </c>
      <c r="C39" s="73" t="s">
        <v>418</v>
      </c>
      <c r="D39" s="321">
        <v>50000</v>
      </c>
      <c r="E39" s="26">
        <f t="shared" si="2"/>
        <v>35000</v>
      </c>
      <c r="F39" s="327"/>
      <c r="G39" s="310" t="s">
        <v>346</v>
      </c>
      <c r="H39" s="311" t="s">
        <v>390</v>
      </c>
      <c r="I39" s="312">
        <v>30000</v>
      </c>
      <c r="J39" s="313" t="s">
        <v>392</v>
      </c>
    </row>
    <row r="40" ht="18" customHeight="1" spans="2:10">
      <c r="B40" s="18" t="s">
        <v>419</v>
      </c>
      <c r="C40" s="73"/>
      <c r="D40" s="321"/>
      <c r="E40" s="26">
        <f t="shared" si="2"/>
        <v>35000</v>
      </c>
      <c r="F40" s="328"/>
      <c r="G40" s="314" t="s">
        <v>393</v>
      </c>
      <c r="H40" s="19" t="s">
        <v>380</v>
      </c>
      <c r="I40" s="264">
        <v>10000</v>
      </c>
      <c r="J40" s="26">
        <f>I39-I40</f>
        <v>20000</v>
      </c>
    </row>
    <row r="41" ht="18" customHeight="1" spans="2:10">
      <c r="B41" s="329"/>
      <c r="C41" s="330"/>
      <c r="D41" s="331"/>
      <c r="E41" s="332">
        <f t="shared" si="2"/>
        <v>35000</v>
      </c>
      <c r="F41" s="333"/>
      <c r="G41" s="314" t="s">
        <v>395</v>
      </c>
      <c r="H41" s="317" t="s">
        <v>420</v>
      </c>
      <c r="I41" s="317">
        <v>10000</v>
      </c>
      <c r="J41" s="26">
        <f>J40-I41</f>
        <v>10000</v>
      </c>
    </row>
    <row r="42" ht="18" customHeight="1" spans="2:10">
      <c r="B42" s="3"/>
      <c r="E42" s="334"/>
      <c r="F42" s="333"/>
      <c r="G42" s="314" t="s">
        <v>398</v>
      </c>
      <c r="H42" s="73" t="s">
        <v>421</v>
      </c>
      <c r="I42" s="321">
        <v>10000</v>
      </c>
      <c r="J42" s="26">
        <f>J41-I42</f>
        <v>0</v>
      </c>
    </row>
    <row r="43" ht="18" customHeight="1" spans="2:10">
      <c r="B43" s="309" t="s">
        <v>422</v>
      </c>
      <c r="C43" s="309"/>
      <c r="D43" s="309"/>
      <c r="E43" s="309"/>
      <c r="F43" s="333"/>
      <c r="G43" s="304" t="s">
        <v>405</v>
      </c>
      <c r="H43" s="305"/>
      <c r="I43" s="305"/>
      <c r="J43" s="306"/>
    </row>
    <row r="44" ht="18" customHeight="1" spans="2:10">
      <c r="B44" s="310" t="s">
        <v>346</v>
      </c>
      <c r="C44" s="311" t="s">
        <v>390</v>
      </c>
      <c r="D44" s="312">
        <v>20000</v>
      </c>
      <c r="E44" s="313" t="s">
        <v>392</v>
      </c>
      <c r="F44" s="333"/>
      <c r="H44" s="335"/>
      <c r="I44" s="335"/>
      <c r="J44" s="371"/>
    </row>
    <row r="45" ht="18" customHeight="1" spans="2:10">
      <c r="B45" s="314" t="s">
        <v>393</v>
      </c>
      <c r="C45" s="19" t="s">
        <v>383</v>
      </c>
      <c r="D45" s="336">
        <v>5000</v>
      </c>
      <c r="E45" s="26">
        <f>D44-D45</f>
        <v>15000</v>
      </c>
      <c r="F45" s="333"/>
      <c r="G45" s="333"/>
      <c r="H45" s="333"/>
      <c r="I45" s="342"/>
      <c r="J45" s="370"/>
    </row>
    <row r="46" ht="18" customHeight="1" spans="2:10">
      <c r="B46" s="314" t="s">
        <v>395</v>
      </c>
      <c r="C46" s="317" t="s">
        <v>423</v>
      </c>
      <c r="D46" s="317">
        <v>5000</v>
      </c>
      <c r="E46" s="26">
        <f>E45-D46</f>
        <v>10000</v>
      </c>
      <c r="F46" s="333"/>
      <c r="G46" s="309" t="s">
        <v>424</v>
      </c>
      <c r="H46" s="309"/>
      <c r="I46" s="309"/>
      <c r="J46" s="309"/>
    </row>
    <row r="47" ht="18" customHeight="1" spans="2:10">
      <c r="B47" s="314" t="s">
        <v>398</v>
      </c>
      <c r="C47" s="337" t="s">
        <v>425</v>
      </c>
      <c r="D47" s="338">
        <v>5000</v>
      </c>
      <c r="E47" s="26">
        <f t="shared" ref="E47:E48" si="3">E46-D47</f>
        <v>5000</v>
      </c>
      <c r="F47" s="333"/>
      <c r="G47" s="310" t="s">
        <v>346</v>
      </c>
      <c r="H47" s="311" t="s">
        <v>390</v>
      </c>
      <c r="I47" s="312">
        <v>20000</v>
      </c>
      <c r="J47" s="313" t="s">
        <v>392</v>
      </c>
    </row>
    <row r="48" ht="18" customHeight="1" spans="2:10">
      <c r="B48" s="314" t="s">
        <v>401</v>
      </c>
      <c r="C48" s="337" t="s">
        <v>426</v>
      </c>
      <c r="D48" s="338">
        <v>5000</v>
      </c>
      <c r="E48" s="26">
        <f t="shared" si="3"/>
        <v>0</v>
      </c>
      <c r="F48" s="333"/>
      <c r="G48" s="314" t="s">
        <v>393</v>
      </c>
      <c r="H48" s="19" t="s">
        <v>385</v>
      </c>
      <c r="I48" s="336">
        <v>5000</v>
      </c>
      <c r="J48" s="26">
        <f>I47-I48</f>
        <v>15000</v>
      </c>
    </row>
    <row r="49" ht="18" customHeight="1" spans="2:10">
      <c r="B49" s="304" t="s">
        <v>405</v>
      </c>
      <c r="C49" s="305"/>
      <c r="D49" s="305"/>
      <c r="E49" s="306"/>
      <c r="F49" s="333"/>
      <c r="G49" s="314" t="s">
        <v>395</v>
      </c>
      <c r="H49" s="317" t="s">
        <v>427</v>
      </c>
      <c r="I49" s="317">
        <v>5000</v>
      </c>
      <c r="J49" s="26">
        <f>J48-I49</f>
        <v>10000</v>
      </c>
    </row>
    <row r="50" ht="18" customHeight="1" spans="2:10">
      <c r="B50" s="339"/>
      <c r="C50" s="340"/>
      <c r="D50" s="340"/>
      <c r="E50" s="334"/>
      <c r="F50" s="333"/>
      <c r="G50" s="314" t="s">
        <v>398</v>
      </c>
      <c r="H50" s="337" t="s">
        <v>428</v>
      </c>
      <c r="I50" s="338">
        <v>5000</v>
      </c>
      <c r="J50" s="26">
        <f t="shared" ref="J50:J51" si="4">J49-I50</f>
        <v>5000</v>
      </c>
    </row>
    <row r="51" ht="18" customHeight="1" spans="2:10">
      <c r="B51" s="309" t="s">
        <v>429</v>
      </c>
      <c r="C51" s="309"/>
      <c r="D51" s="309"/>
      <c r="E51" s="309"/>
      <c r="F51" s="333"/>
      <c r="G51" s="314" t="s">
        <v>401</v>
      </c>
      <c r="H51" s="337" t="s">
        <v>430</v>
      </c>
      <c r="I51" s="338">
        <v>5000</v>
      </c>
      <c r="J51" s="26">
        <f t="shared" si="4"/>
        <v>0</v>
      </c>
    </row>
    <row r="52" ht="18" customHeight="1" spans="2:10">
      <c r="B52" s="310" t="s">
        <v>346</v>
      </c>
      <c r="C52" s="311" t="s">
        <v>390</v>
      </c>
      <c r="D52" s="312">
        <v>20000</v>
      </c>
      <c r="E52" s="313" t="s">
        <v>392</v>
      </c>
      <c r="F52" s="333"/>
      <c r="G52" s="304" t="s">
        <v>405</v>
      </c>
      <c r="H52" s="305"/>
      <c r="I52" s="305"/>
      <c r="J52" s="306"/>
    </row>
    <row r="53" ht="18" customHeight="1" spans="2:10">
      <c r="B53" s="314" t="s">
        <v>393</v>
      </c>
      <c r="C53" s="19" t="s">
        <v>387</v>
      </c>
      <c r="D53" s="336">
        <v>5000</v>
      </c>
      <c r="E53" s="26">
        <f>D52-D53</f>
        <v>15000</v>
      </c>
      <c r="F53" s="333"/>
      <c r="G53" s="333"/>
      <c r="H53" s="333"/>
      <c r="I53" s="342"/>
      <c r="J53" s="370"/>
    </row>
    <row r="54" ht="18" customHeight="1" spans="2:10">
      <c r="B54" s="314" t="s">
        <v>395</v>
      </c>
      <c r="C54" s="317" t="s">
        <v>258</v>
      </c>
      <c r="D54" s="317">
        <v>5000</v>
      </c>
      <c r="E54" s="26">
        <f>E53-D54</f>
        <v>10000</v>
      </c>
      <c r="F54" s="333"/>
      <c r="G54" s="341"/>
      <c r="H54" s="342"/>
      <c r="I54" s="342"/>
      <c r="J54" s="370"/>
    </row>
    <row r="55" ht="18" customHeight="1" spans="2:10">
      <c r="B55" s="314" t="s">
        <v>398</v>
      </c>
      <c r="C55" s="337" t="s">
        <v>284</v>
      </c>
      <c r="D55" s="338">
        <v>5000</v>
      </c>
      <c r="E55" s="26">
        <f>E54-D55</f>
        <v>5000</v>
      </c>
      <c r="F55" s="333"/>
      <c r="G55" s="343" t="s">
        <v>431</v>
      </c>
      <c r="H55" s="344"/>
      <c r="I55" s="344"/>
      <c r="J55" s="372"/>
    </row>
    <row r="56" ht="18" customHeight="1" spans="2:10">
      <c r="B56" s="314" t="s">
        <v>401</v>
      </c>
      <c r="C56" s="337"/>
      <c r="D56" s="338"/>
      <c r="E56" s="26"/>
      <c r="F56" s="333"/>
      <c r="G56" s="345" t="s">
        <v>432</v>
      </c>
      <c r="H56" s="346"/>
      <c r="I56" s="373"/>
      <c r="J56" s="374">
        <f>J36</f>
        <v>15000</v>
      </c>
    </row>
    <row r="57" ht="18" customHeight="1" spans="2:10">
      <c r="B57" s="304"/>
      <c r="C57" s="305"/>
      <c r="D57" s="305"/>
      <c r="E57" s="306"/>
      <c r="F57" s="333"/>
      <c r="G57" s="347" t="s">
        <v>433</v>
      </c>
      <c r="H57" s="348"/>
      <c r="I57" s="375"/>
      <c r="J57" s="376">
        <f>E41</f>
        <v>35000</v>
      </c>
    </row>
    <row r="58" ht="18" customHeight="1" spans="2:10">
      <c r="B58" s="3"/>
      <c r="E58" s="334"/>
      <c r="F58" s="333"/>
      <c r="G58" s="349" t="s">
        <v>434</v>
      </c>
      <c r="H58" s="350"/>
      <c r="I58" s="350"/>
      <c r="J58" s="377">
        <f>SUM(J56:J57)</f>
        <v>50000</v>
      </c>
    </row>
    <row r="59" ht="18" customHeight="1" spans="2:6">
      <c r="B59" s="3"/>
      <c r="E59" s="334"/>
      <c r="F59" s="333"/>
    </row>
    <row r="60" ht="18" customHeight="1" spans="2:6">
      <c r="B60" s="3"/>
      <c r="E60" s="334"/>
      <c r="F60" s="333"/>
    </row>
    <row r="61" ht="18" customHeight="1" spans="2:9">
      <c r="B61" s="3"/>
      <c r="E61" s="334"/>
      <c r="F61" s="333"/>
      <c r="G61" s="351"/>
      <c r="H61" s="351"/>
      <c r="I61" s="351"/>
    </row>
    <row r="62" ht="18" customHeight="1" spans="6:9">
      <c r="F62" s="328"/>
      <c r="G62" s="351"/>
      <c r="H62" s="351"/>
      <c r="I62" s="351"/>
    </row>
    <row r="63" ht="18" customHeight="1" spans="6:9">
      <c r="F63" s="328"/>
      <c r="G63" s="351"/>
      <c r="H63" s="351"/>
      <c r="I63" s="351"/>
    </row>
    <row r="64" ht="18" customHeight="1" spans="6:9">
      <c r="F64" s="352"/>
      <c r="G64" s="351"/>
      <c r="H64" s="351"/>
      <c r="I64" s="351"/>
    </row>
    <row r="65" ht="18" customHeight="1"/>
    <row r="66" ht="18" customHeight="1"/>
    <row r="67" ht="18" customHeight="1"/>
    <row r="68" ht="18" customHeight="1" spans="6:6">
      <c r="F68" s="111"/>
    </row>
    <row r="69" ht="18" customHeight="1" spans="6:6">
      <c r="F69" s="378"/>
    </row>
    <row r="70" ht="18" customHeight="1" spans="6:6">
      <c r="F70" s="378"/>
    </row>
    <row r="71" ht="18" customHeight="1" spans="6:6">
      <c r="F71" s="378"/>
    </row>
    <row r="72" ht="18" customHeight="1" spans="6:10">
      <c r="F72" s="378"/>
      <c r="J72" s="379"/>
    </row>
    <row r="73" ht="18" customHeight="1" spans="10:10">
      <c r="J73" s="379"/>
    </row>
    <row r="74" ht="18" customHeight="1" spans="10:10">
      <c r="J74" s="380"/>
    </row>
    <row r="75" ht="18" customHeight="1" spans="10:10">
      <c r="J75" s="380"/>
    </row>
    <row r="76" ht="18" customHeight="1" spans="10:10">
      <c r="J76" s="380"/>
    </row>
    <row r="77" ht="18" customHeight="1" spans="10:10">
      <c r="J77" s="2"/>
    </row>
    <row r="78" ht="18" customHeight="1" spans="10:10">
      <c r="J78" s="381"/>
    </row>
    <row r="79" ht="18" customHeight="1" spans="10:10">
      <c r="J79" s="380"/>
    </row>
    <row r="80" ht="18" customHeight="1" spans="10:10">
      <c r="J80" s="382"/>
    </row>
    <row r="81" ht="18" customHeight="1" spans="10:10">
      <c r="J81" s="380"/>
    </row>
    <row r="82" ht="20.25" customHeight="1" spans="10:10">
      <c r="J82" s="380"/>
    </row>
    <row r="83" ht="20.25" customHeight="1" spans="10:10">
      <c r="J83" s="380"/>
    </row>
    <row r="84" ht="18" customHeight="1" spans="10:10">
      <c r="J84" s="380"/>
    </row>
    <row r="85" ht="18" customHeight="1" spans="10:10">
      <c r="J85" s="380"/>
    </row>
    <row r="86" ht="18" customHeight="1" spans="10:10">
      <c r="J86" s="380"/>
    </row>
    <row r="87" ht="18" customHeight="1" spans="10:10">
      <c r="J87" s="383"/>
    </row>
    <row r="88" ht="18" customHeight="1" spans="11:11">
      <c r="K88" s="2"/>
    </row>
    <row r="89" ht="18" customHeight="1" spans="10:11">
      <c r="J89" s="384"/>
      <c r="K89" s="385"/>
    </row>
    <row r="90" ht="18" customHeight="1" spans="10:11">
      <c r="J90" s="386"/>
      <c r="K90" s="385"/>
    </row>
    <row r="91" ht="18" customHeight="1" spans="10:11">
      <c r="J91" s="386"/>
      <c r="K91" s="385"/>
    </row>
    <row r="92" ht="18" customHeight="1" spans="10:10">
      <c r="J92" s="386"/>
    </row>
    <row r="93" ht="18" customHeight="1" spans="10:10">
      <c r="J93" s="386"/>
    </row>
    <row r="94" ht="18" customHeight="1" spans="10:10">
      <c r="J94" s="387"/>
    </row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3" ht="17.25" customHeight="1"/>
    <row r="104" ht="18.75" customHeight="1"/>
    <row r="105" spans="12:12">
      <c r="L105" s="2"/>
    </row>
    <row r="107" customHeight="1"/>
    <row r="108" customHeight="1"/>
    <row r="109" customHeight="1"/>
    <row r="110" ht="14.25" customHeight="1"/>
  </sheetData>
  <mergeCells count="31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2:J22"/>
    <mergeCell ref="H23:J23"/>
    <mergeCell ref="B25:E25"/>
    <mergeCell ref="B31:E31"/>
    <mergeCell ref="B32:E32"/>
    <mergeCell ref="G38:J38"/>
    <mergeCell ref="B43:E43"/>
    <mergeCell ref="G43:J43"/>
    <mergeCell ref="G46:J46"/>
    <mergeCell ref="B49:E49"/>
    <mergeCell ref="B51:E51"/>
    <mergeCell ref="G52:J52"/>
    <mergeCell ref="G55:J55"/>
    <mergeCell ref="G56:I56"/>
    <mergeCell ref="B57:E57"/>
    <mergeCell ref="G57:I57"/>
    <mergeCell ref="G58:I58"/>
    <mergeCell ref="A1:J2"/>
    <mergeCell ref="B4:J5"/>
    <mergeCell ref="G61:I6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zoomScale="140" zoomScaleNormal="140" workbookViewId="0">
      <pane ySplit="4" topLeftCell="A50" activePane="bottomLeft" state="frozen"/>
      <selection/>
      <selection pane="bottomLeft" activeCell="C52" sqref="C52"/>
    </sheetView>
  </sheetViews>
  <sheetFormatPr defaultColWidth="10" defaultRowHeight="13.5" outlineLevelCol="6"/>
  <cols>
    <col min="1" max="1" width="9" style="61" customWidth="1"/>
    <col min="2" max="2" width="14.2166666666667" customWidth="1"/>
    <col min="3" max="3" width="32.8833333333333" customWidth="1"/>
    <col min="4" max="4" width="15.4416666666667" style="215" customWidth="1"/>
    <col min="5" max="5" width="15.4416666666667" style="111" customWidth="1"/>
    <col min="6" max="6" width="24" customWidth="1"/>
  </cols>
  <sheetData>
    <row r="1" customHeight="1" spans="2:7">
      <c r="B1" s="216" t="s">
        <v>435</v>
      </c>
      <c r="C1" s="217"/>
      <c r="D1" s="217"/>
      <c r="E1" s="217"/>
      <c r="F1" s="217"/>
      <c r="G1" s="2"/>
    </row>
    <row r="2" customHeight="1" spans="2:7">
      <c r="B2" s="218"/>
      <c r="C2" s="219"/>
      <c r="D2" s="219"/>
      <c r="E2" s="219"/>
      <c r="F2" s="219"/>
      <c r="G2" s="2"/>
    </row>
    <row r="3" customHeight="1" spans="2:7">
      <c r="B3" s="218"/>
      <c r="C3" s="219"/>
      <c r="D3" s="219"/>
      <c r="E3" s="219"/>
      <c r="F3" s="219"/>
      <c r="G3" s="2"/>
    </row>
    <row r="4" ht="19.95" customHeight="1" spans="1:6">
      <c r="A4" s="220" t="s">
        <v>340</v>
      </c>
      <c r="B4" s="221" t="s">
        <v>4</v>
      </c>
      <c r="C4" s="222" t="s">
        <v>436</v>
      </c>
      <c r="D4" s="223" t="s">
        <v>437</v>
      </c>
      <c r="E4" s="224" t="s">
        <v>438</v>
      </c>
      <c r="F4" s="225" t="s">
        <v>439</v>
      </c>
    </row>
    <row r="5" ht="19.95" customHeight="1" spans="1:6">
      <c r="A5" s="226">
        <v>1</v>
      </c>
      <c r="B5" s="227" t="s">
        <v>440</v>
      </c>
      <c r="C5" s="228" t="s">
        <v>441</v>
      </c>
      <c r="D5" s="229"/>
      <c r="E5" s="229"/>
      <c r="F5" s="230">
        <v>35387.88</v>
      </c>
    </row>
    <row r="6" ht="19.95" customHeight="1" spans="1:6">
      <c r="A6" s="226">
        <v>2</v>
      </c>
      <c r="B6" s="227" t="s">
        <v>442</v>
      </c>
      <c r="C6" s="231" t="s">
        <v>443</v>
      </c>
      <c r="D6" s="229"/>
      <c r="E6" s="229">
        <v>20</v>
      </c>
      <c r="F6" s="230">
        <f>F5+D6-E6</f>
        <v>35367.88</v>
      </c>
    </row>
    <row r="7" ht="19.95" customHeight="1" spans="1:6">
      <c r="A7" s="226">
        <v>3</v>
      </c>
      <c r="B7" s="227" t="s">
        <v>444</v>
      </c>
      <c r="C7" s="231" t="s">
        <v>445</v>
      </c>
      <c r="D7" s="229"/>
      <c r="E7" s="229">
        <v>200</v>
      </c>
      <c r="F7" s="230">
        <f t="shared" ref="F7:F58" si="0">F6+D7-E7</f>
        <v>35167.88</v>
      </c>
    </row>
    <row r="8" ht="19.95" customHeight="1" spans="1:6">
      <c r="A8" s="226">
        <v>4</v>
      </c>
      <c r="B8" s="232" t="s">
        <v>446</v>
      </c>
      <c r="C8" s="231" t="s">
        <v>443</v>
      </c>
      <c r="D8" s="229"/>
      <c r="E8" s="229">
        <v>20</v>
      </c>
      <c r="F8" s="230">
        <f t="shared" si="0"/>
        <v>35147.88</v>
      </c>
    </row>
    <row r="9" ht="19.95" customHeight="1" spans="1:6">
      <c r="A9" s="226">
        <v>5</v>
      </c>
      <c r="B9" s="232" t="s">
        <v>447</v>
      </c>
      <c r="C9" s="231" t="s">
        <v>443</v>
      </c>
      <c r="D9" s="229"/>
      <c r="E9" s="229">
        <v>20</v>
      </c>
      <c r="F9" s="230">
        <f t="shared" si="0"/>
        <v>35127.88</v>
      </c>
    </row>
    <row r="10" ht="19.95" customHeight="1" spans="1:6">
      <c r="A10" s="226">
        <v>6</v>
      </c>
      <c r="B10" s="232" t="s">
        <v>448</v>
      </c>
      <c r="C10" s="231" t="s">
        <v>449</v>
      </c>
      <c r="D10" s="229">
        <v>26.42</v>
      </c>
      <c r="E10" s="229"/>
      <c r="F10" s="230">
        <f t="shared" si="0"/>
        <v>35154.3</v>
      </c>
    </row>
    <row r="11" ht="19.95" customHeight="1" spans="1:6">
      <c r="A11" s="226">
        <v>7</v>
      </c>
      <c r="B11" s="232" t="s">
        <v>450</v>
      </c>
      <c r="C11" s="231" t="s">
        <v>443</v>
      </c>
      <c r="D11" s="229"/>
      <c r="E11" s="229">
        <v>20</v>
      </c>
      <c r="F11" s="230">
        <f t="shared" si="0"/>
        <v>35134.3</v>
      </c>
    </row>
    <row r="12" ht="19.95" customHeight="1" spans="1:6">
      <c r="A12" s="226">
        <v>8</v>
      </c>
      <c r="B12" s="232" t="s">
        <v>451</v>
      </c>
      <c r="C12" s="231" t="s">
        <v>443</v>
      </c>
      <c r="D12" s="229"/>
      <c r="E12" s="229">
        <v>20</v>
      </c>
      <c r="F12" s="230">
        <f t="shared" si="0"/>
        <v>35114.3</v>
      </c>
    </row>
    <row r="13" ht="19.95" customHeight="1" spans="1:6">
      <c r="A13" s="226">
        <v>9</v>
      </c>
      <c r="B13" s="232" t="s">
        <v>452</v>
      </c>
      <c r="C13" s="231" t="s">
        <v>443</v>
      </c>
      <c r="D13" s="229"/>
      <c r="E13" s="229">
        <v>20</v>
      </c>
      <c r="F13" s="230">
        <f t="shared" si="0"/>
        <v>35094.3</v>
      </c>
    </row>
    <row r="14" ht="19.95" customHeight="1" spans="1:6">
      <c r="A14" s="226">
        <v>10</v>
      </c>
      <c r="B14" s="227" t="s">
        <v>453</v>
      </c>
      <c r="C14" s="231" t="s">
        <v>449</v>
      </c>
      <c r="D14" s="229">
        <v>26.93</v>
      </c>
      <c r="E14" s="229"/>
      <c r="F14" s="230">
        <f t="shared" si="0"/>
        <v>35121.23</v>
      </c>
    </row>
    <row r="15" ht="19.95" customHeight="1" spans="1:6">
      <c r="A15" s="226">
        <v>11</v>
      </c>
      <c r="B15" s="227" t="s">
        <v>454</v>
      </c>
      <c r="C15" s="231" t="s">
        <v>443</v>
      </c>
      <c r="D15" s="233"/>
      <c r="E15" s="234">
        <v>20</v>
      </c>
      <c r="F15" s="230">
        <f t="shared" si="0"/>
        <v>35101.23</v>
      </c>
    </row>
    <row r="16" ht="19.95" customHeight="1" spans="1:6">
      <c r="A16" s="226">
        <v>12</v>
      </c>
      <c r="B16" s="235" t="s">
        <v>455</v>
      </c>
      <c r="C16" s="231" t="s">
        <v>443</v>
      </c>
      <c r="D16" s="236"/>
      <c r="E16" s="237"/>
      <c r="F16" s="230">
        <f t="shared" si="0"/>
        <v>35101.23</v>
      </c>
    </row>
    <row r="17" ht="19.95" customHeight="1" spans="1:6">
      <c r="A17" s="226">
        <v>13</v>
      </c>
      <c r="B17" s="235" t="s">
        <v>456</v>
      </c>
      <c r="C17" s="231" t="s">
        <v>443</v>
      </c>
      <c r="D17" s="236"/>
      <c r="E17" s="237"/>
      <c r="F17" s="230">
        <f t="shared" si="0"/>
        <v>35101.23</v>
      </c>
    </row>
    <row r="18" ht="19.95" customHeight="1" spans="1:6">
      <c r="A18" s="226">
        <v>14</v>
      </c>
      <c r="B18" s="235" t="s">
        <v>457</v>
      </c>
      <c r="C18" s="231" t="s">
        <v>449</v>
      </c>
      <c r="D18" s="236">
        <v>26.91</v>
      </c>
      <c r="E18" s="237"/>
      <c r="F18" s="230">
        <f t="shared" si="0"/>
        <v>35128.14</v>
      </c>
    </row>
    <row r="19" ht="19.95" customHeight="1" spans="1:6">
      <c r="A19" s="226">
        <v>15</v>
      </c>
      <c r="B19" s="81" t="s">
        <v>458</v>
      </c>
      <c r="C19" s="231" t="s">
        <v>443</v>
      </c>
      <c r="D19" s="236"/>
      <c r="E19" s="21"/>
      <c r="F19" s="230">
        <f t="shared" si="0"/>
        <v>35128.14</v>
      </c>
    </row>
    <row r="20" ht="19.95" customHeight="1" spans="1:6">
      <c r="A20" s="226">
        <v>16</v>
      </c>
      <c r="B20" s="81" t="s">
        <v>459</v>
      </c>
      <c r="C20" s="231" t="s">
        <v>443</v>
      </c>
      <c r="D20" s="236"/>
      <c r="E20" s="21"/>
      <c r="F20" s="230">
        <f t="shared" si="0"/>
        <v>35128.14</v>
      </c>
    </row>
    <row r="21" ht="19.95" customHeight="1" spans="1:6">
      <c r="A21" s="226">
        <v>17</v>
      </c>
      <c r="B21" s="81" t="s">
        <v>460</v>
      </c>
      <c r="C21" s="231" t="s">
        <v>443</v>
      </c>
      <c r="D21" s="236"/>
      <c r="E21" s="21"/>
      <c r="F21" s="230">
        <f t="shared" si="0"/>
        <v>35128.14</v>
      </c>
    </row>
    <row r="22" ht="19.95" customHeight="1" spans="1:6">
      <c r="A22" s="226">
        <v>18</v>
      </c>
      <c r="B22" s="81" t="s">
        <v>461</v>
      </c>
      <c r="C22" s="231" t="s">
        <v>449</v>
      </c>
      <c r="D22" s="236">
        <v>26.64</v>
      </c>
      <c r="E22" s="21"/>
      <c r="F22" s="230">
        <f t="shared" si="0"/>
        <v>35154.78</v>
      </c>
    </row>
    <row r="23" ht="19.95" customHeight="1" spans="1:6">
      <c r="A23" s="226">
        <v>19</v>
      </c>
      <c r="B23" s="81" t="s">
        <v>462</v>
      </c>
      <c r="C23" s="231" t="s">
        <v>445</v>
      </c>
      <c r="D23" s="236"/>
      <c r="E23" s="21">
        <v>200</v>
      </c>
      <c r="F23" s="230">
        <f t="shared" si="0"/>
        <v>34954.78</v>
      </c>
    </row>
    <row r="24" ht="19.95" customHeight="1" spans="1:6">
      <c r="A24" s="226">
        <v>20</v>
      </c>
      <c r="B24" s="81" t="s">
        <v>463</v>
      </c>
      <c r="C24" s="231" t="s">
        <v>449</v>
      </c>
      <c r="D24" s="236">
        <v>26.24</v>
      </c>
      <c r="E24" s="21"/>
      <c r="F24" s="230">
        <f t="shared" si="0"/>
        <v>34981.02</v>
      </c>
    </row>
    <row r="25" ht="19.95" customHeight="1" spans="1:6">
      <c r="A25" s="226">
        <v>21</v>
      </c>
      <c r="B25" s="81" t="s">
        <v>464</v>
      </c>
      <c r="C25" s="231" t="s">
        <v>449</v>
      </c>
      <c r="D25" s="236">
        <v>26.82</v>
      </c>
      <c r="E25" s="21"/>
      <c r="F25" s="230">
        <f t="shared" si="0"/>
        <v>35007.84</v>
      </c>
    </row>
    <row r="26" ht="19.95" customHeight="1" spans="1:6">
      <c r="A26" s="226">
        <v>22</v>
      </c>
      <c r="B26" s="81" t="s">
        <v>465</v>
      </c>
      <c r="C26" s="19" t="s">
        <v>466</v>
      </c>
      <c r="D26" s="236">
        <v>10000</v>
      </c>
      <c r="E26" s="21"/>
      <c r="F26" s="230">
        <f t="shared" si="0"/>
        <v>45007.84</v>
      </c>
    </row>
    <row r="27" ht="19.95" customHeight="1" spans="1:6">
      <c r="A27" s="226">
        <v>23</v>
      </c>
      <c r="B27" s="81" t="s">
        <v>467</v>
      </c>
      <c r="C27" s="231" t="s">
        <v>449</v>
      </c>
      <c r="D27" s="236">
        <v>31.67</v>
      </c>
      <c r="E27" s="21"/>
      <c r="F27" s="230">
        <f t="shared" si="0"/>
        <v>45039.51</v>
      </c>
    </row>
    <row r="28" ht="19.95" customHeight="1" spans="1:6">
      <c r="A28" s="226">
        <v>24</v>
      </c>
      <c r="B28" s="81" t="s">
        <v>468</v>
      </c>
      <c r="C28" s="231" t="s">
        <v>449</v>
      </c>
      <c r="D28" s="236">
        <v>34.15</v>
      </c>
      <c r="E28" s="21"/>
      <c r="F28" s="230">
        <f t="shared" si="0"/>
        <v>45073.66</v>
      </c>
    </row>
    <row r="29" ht="19.95" customHeight="1" spans="1:6">
      <c r="A29" s="226">
        <v>25</v>
      </c>
      <c r="B29" s="81" t="s">
        <v>469</v>
      </c>
      <c r="C29" s="231" t="s">
        <v>470</v>
      </c>
      <c r="D29" s="236">
        <v>5000</v>
      </c>
      <c r="E29" s="21"/>
      <c r="F29" s="230">
        <f t="shared" si="0"/>
        <v>50073.66</v>
      </c>
    </row>
    <row r="30" ht="19.95" customHeight="1" spans="1:6">
      <c r="A30" s="226">
        <v>26</v>
      </c>
      <c r="B30" s="19" t="s">
        <v>471</v>
      </c>
      <c r="C30" s="231" t="s">
        <v>449</v>
      </c>
      <c r="D30" s="236">
        <v>36.81</v>
      </c>
      <c r="E30" s="21"/>
      <c r="F30" s="230">
        <f t="shared" si="0"/>
        <v>50110.47</v>
      </c>
    </row>
    <row r="31" ht="19.95" customHeight="1" spans="1:6">
      <c r="A31" s="226">
        <v>27</v>
      </c>
      <c r="B31" s="19" t="s">
        <v>472</v>
      </c>
      <c r="C31" s="231" t="s">
        <v>449</v>
      </c>
      <c r="D31" s="236">
        <v>38.42</v>
      </c>
      <c r="E31" s="21"/>
      <c r="F31" s="230">
        <f t="shared" si="0"/>
        <v>50148.89</v>
      </c>
    </row>
    <row r="32" ht="19.95" customHeight="1" spans="1:6">
      <c r="A32" s="226">
        <v>28</v>
      </c>
      <c r="B32" s="19" t="s">
        <v>473</v>
      </c>
      <c r="C32" s="238" t="s">
        <v>474</v>
      </c>
      <c r="D32" s="236"/>
      <c r="E32" s="21">
        <v>200</v>
      </c>
      <c r="F32" s="230">
        <f t="shared" si="0"/>
        <v>49948.89</v>
      </c>
    </row>
    <row r="33" ht="19.95" customHeight="1" spans="1:6">
      <c r="A33" s="226">
        <v>29</v>
      </c>
      <c r="B33" s="238" t="s">
        <v>475</v>
      </c>
      <c r="C33" s="231" t="s">
        <v>449</v>
      </c>
      <c r="D33" s="236">
        <v>38.31</v>
      </c>
      <c r="E33" s="237"/>
      <c r="F33" s="230">
        <f t="shared" si="0"/>
        <v>49987.2</v>
      </c>
    </row>
    <row r="34" ht="19.95" customHeight="1" spans="1:6">
      <c r="A34" s="226">
        <v>30</v>
      </c>
      <c r="B34" s="238" t="s">
        <v>476</v>
      </c>
      <c r="C34" s="231" t="s">
        <v>449</v>
      </c>
      <c r="D34" s="236">
        <v>37.91</v>
      </c>
      <c r="E34" s="237"/>
      <c r="F34" s="230">
        <f t="shared" si="0"/>
        <v>50025.11</v>
      </c>
    </row>
    <row r="35" ht="19.95" customHeight="1" spans="1:6">
      <c r="A35" s="226">
        <v>31</v>
      </c>
      <c r="B35" s="238" t="s">
        <v>477</v>
      </c>
      <c r="C35" s="231" t="s">
        <v>449</v>
      </c>
      <c r="D35" s="236">
        <v>37.94</v>
      </c>
      <c r="E35" s="237"/>
      <c r="F35" s="230">
        <f t="shared" si="0"/>
        <v>50063.05</v>
      </c>
    </row>
    <row r="36" ht="19.95" customHeight="1" spans="1:6">
      <c r="A36" s="226">
        <v>32</v>
      </c>
      <c r="B36" s="238" t="s">
        <v>478</v>
      </c>
      <c r="C36" s="231" t="s">
        <v>449</v>
      </c>
      <c r="D36" s="236">
        <v>38.38</v>
      </c>
      <c r="E36" s="237"/>
      <c r="F36" s="230">
        <f t="shared" si="0"/>
        <v>50101.43</v>
      </c>
    </row>
    <row r="37" ht="19.95" customHeight="1" spans="1:6">
      <c r="A37" s="226">
        <v>33</v>
      </c>
      <c r="B37" s="238" t="s">
        <v>479</v>
      </c>
      <c r="C37" s="231" t="s">
        <v>449</v>
      </c>
      <c r="D37" s="236">
        <v>38.41</v>
      </c>
      <c r="E37" s="237"/>
      <c r="F37" s="230">
        <f t="shared" si="0"/>
        <v>50139.84</v>
      </c>
    </row>
    <row r="38" ht="19.95" customHeight="1" spans="1:6">
      <c r="A38" s="226">
        <v>34</v>
      </c>
      <c r="B38" s="238" t="s">
        <v>480</v>
      </c>
      <c r="C38" s="231" t="s">
        <v>449</v>
      </c>
      <c r="D38" s="236">
        <v>38.02</v>
      </c>
      <c r="E38" s="237"/>
      <c r="F38" s="230">
        <f t="shared" si="0"/>
        <v>50177.86</v>
      </c>
    </row>
    <row r="39" ht="19.95" customHeight="1" spans="1:6">
      <c r="A39" s="226">
        <v>35</v>
      </c>
      <c r="B39" s="238" t="s">
        <v>481</v>
      </c>
      <c r="C39" s="238" t="s">
        <v>482</v>
      </c>
      <c r="D39" s="236"/>
      <c r="E39" s="237">
        <v>40000</v>
      </c>
      <c r="F39" s="230">
        <f t="shared" si="0"/>
        <v>10177.86</v>
      </c>
    </row>
    <row r="40" ht="19.95" customHeight="1" spans="1:6">
      <c r="A40" s="226">
        <v>36</v>
      </c>
      <c r="B40" s="238" t="s">
        <v>483</v>
      </c>
      <c r="C40" s="239" t="s">
        <v>484</v>
      </c>
      <c r="D40" s="236"/>
      <c r="E40" s="237">
        <v>10</v>
      </c>
      <c r="F40" s="230">
        <f t="shared" si="0"/>
        <v>10167.86</v>
      </c>
    </row>
    <row r="41" ht="19.95" customHeight="1" spans="1:6">
      <c r="A41" s="226">
        <v>37</v>
      </c>
      <c r="B41" s="238" t="s">
        <v>485</v>
      </c>
      <c r="C41" s="231" t="s">
        <v>449</v>
      </c>
      <c r="D41" s="236">
        <v>19.96</v>
      </c>
      <c r="E41" s="237"/>
      <c r="F41" s="230">
        <f t="shared" si="0"/>
        <v>10187.82</v>
      </c>
    </row>
    <row r="42" ht="19.95" customHeight="1" spans="1:6">
      <c r="A42" s="226">
        <v>38</v>
      </c>
      <c r="B42" s="238" t="s">
        <v>486</v>
      </c>
      <c r="C42" s="231" t="s">
        <v>449</v>
      </c>
      <c r="D42" s="236">
        <v>7.81</v>
      </c>
      <c r="E42" s="237"/>
      <c r="F42" s="230">
        <f t="shared" si="0"/>
        <v>10195.63</v>
      </c>
    </row>
    <row r="43" ht="19.95" customHeight="1" spans="1:6">
      <c r="A43" s="226">
        <v>39</v>
      </c>
      <c r="B43" s="239" t="s">
        <v>487</v>
      </c>
      <c r="C43" s="235"/>
      <c r="D43" s="236">
        <v>27.99</v>
      </c>
      <c r="E43" s="237"/>
      <c r="F43" s="230">
        <f t="shared" si="0"/>
        <v>10223.62</v>
      </c>
    </row>
    <row r="44" ht="19.95" customHeight="1" spans="1:6">
      <c r="A44" s="226">
        <v>40</v>
      </c>
      <c r="B44" s="238" t="s">
        <v>488</v>
      </c>
      <c r="C44" s="231" t="s">
        <v>449</v>
      </c>
      <c r="D44" s="236">
        <v>5.23</v>
      </c>
      <c r="E44" s="237"/>
      <c r="F44" s="230">
        <f t="shared" si="0"/>
        <v>10228.85</v>
      </c>
    </row>
    <row r="45" ht="19.95" customHeight="1" spans="1:6">
      <c r="A45" s="226">
        <v>41</v>
      </c>
      <c r="B45" s="238" t="s">
        <v>489</v>
      </c>
      <c r="C45" s="238" t="s">
        <v>490</v>
      </c>
      <c r="D45" s="236"/>
      <c r="E45" s="237">
        <v>10</v>
      </c>
      <c r="F45" s="230">
        <f t="shared" si="0"/>
        <v>10218.85</v>
      </c>
    </row>
    <row r="46" ht="19.95" customHeight="1" spans="1:6">
      <c r="A46" s="226">
        <v>42</v>
      </c>
      <c r="B46" s="238" t="s">
        <v>491</v>
      </c>
      <c r="C46" s="231" t="s">
        <v>449</v>
      </c>
      <c r="D46" s="236">
        <v>5.17</v>
      </c>
      <c r="E46" s="237"/>
      <c r="F46" s="230">
        <f t="shared" si="0"/>
        <v>10224.02</v>
      </c>
    </row>
    <row r="47" ht="19.95" customHeight="1" spans="1:6">
      <c r="A47" s="226">
        <v>43</v>
      </c>
      <c r="B47" s="238" t="s">
        <v>492</v>
      </c>
      <c r="C47" s="238" t="s">
        <v>493</v>
      </c>
      <c r="D47" s="236"/>
      <c r="E47" s="237">
        <v>200</v>
      </c>
      <c r="F47" s="230">
        <f t="shared" si="0"/>
        <v>10024.02</v>
      </c>
    </row>
    <row r="48" ht="19.95" customHeight="1" spans="1:6">
      <c r="A48" s="226">
        <v>44</v>
      </c>
      <c r="B48" s="238" t="s">
        <v>234</v>
      </c>
      <c r="C48" s="238" t="s">
        <v>494</v>
      </c>
      <c r="D48" s="236">
        <v>1000</v>
      </c>
      <c r="E48" s="237"/>
      <c r="F48" s="230">
        <f t="shared" si="0"/>
        <v>11024.02</v>
      </c>
    </row>
    <row r="49" ht="19.95" customHeight="1" spans="1:6">
      <c r="A49" s="226">
        <v>45</v>
      </c>
      <c r="B49" s="238" t="s">
        <v>245</v>
      </c>
      <c r="C49" s="238" t="s">
        <v>495</v>
      </c>
      <c r="D49" s="236">
        <v>3000</v>
      </c>
      <c r="E49" s="237"/>
      <c r="F49" s="230">
        <f t="shared" si="0"/>
        <v>14024.02</v>
      </c>
    </row>
    <row r="50" ht="19.95" customHeight="1" spans="1:6">
      <c r="A50" s="226">
        <v>46</v>
      </c>
      <c r="B50" s="238" t="s">
        <v>145</v>
      </c>
      <c r="C50" s="231" t="s">
        <v>496</v>
      </c>
      <c r="D50" s="236">
        <v>1000</v>
      </c>
      <c r="E50" s="237"/>
      <c r="F50" s="230">
        <f t="shared" si="0"/>
        <v>15024.02</v>
      </c>
    </row>
    <row r="51" ht="19.95" customHeight="1" spans="1:6">
      <c r="A51" s="226">
        <v>47</v>
      </c>
      <c r="B51" s="238" t="s">
        <v>278</v>
      </c>
      <c r="C51" s="238" t="s">
        <v>497</v>
      </c>
      <c r="D51" s="236">
        <v>10000</v>
      </c>
      <c r="E51" s="237"/>
      <c r="F51" s="230">
        <f t="shared" si="0"/>
        <v>25024.02</v>
      </c>
    </row>
    <row r="52" ht="19.95" customHeight="1" spans="1:6">
      <c r="A52" s="226">
        <v>48</v>
      </c>
      <c r="B52" s="238" t="s">
        <v>282</v>
      </c>
      <c r="C52" s="231" t="s">
        <v>498</v>
      </c>
      <c r="D52" s="236"/>
      <c r="E52" s="237">
        <v>100</v>
      </c>
      <c r="F52" s="230">
        <f t="shared" si="0"/>
        <v>24924.02</v>
      </c>
    </row>
    <row r="53" ht="19.95" customHeight="1" spans="1:6">
      <c r="A53" s="226">
        <v>49</v>
      </c>
      <c r="B53" s="238" t="s">
        <v>315</v>
      </c>
      <c r="C53" s="231" t="s">
        <v>449</v>
      </c>
      <c r="D53" s="236">
        <v>3.99</v>
      </c>
      <c r="E53" s="237"/>
      <c r="F53" s="230">
        <f t="shared" si="0"/>
        <v>24928.01</v>
      </c>
    </row>
    <row r="54" ht="19.95" customHeight="1" spans="1:6">
      <c r="A54" s="226"/>
      <c r="B54" s="238"/>
      <c r="C54" s="238"/>
      <c r="D54" s="236"/>
      <c r="E54" s="237"/>
      <c r="F54" s="230">
        <f t="shared" si="0"/>
        <v>24928.01</v>
      </c>
    </row>
    <row r="55" ht="19.95" customHeight="1" spans="1:6">
      <c r="A55" s="226"/>
      <c r="B55" s="238"/>
      <c r="C55" s="240"/>
      <c r="D55" s="236"/>
      <c r="E55" s="237"/>
      <c r="F55" s="230">
        <f t="shared" si="0"/>
        <v>24928.01</v>
      </c>
    </row>
    <row r="56" ht="19.95" customHeight="1" spans="1:6">
      <c r="A56" s="226"/>
      <c r="B56" s="238"/>
      <c r="C56" s="240"/>
      <c r="D56" s="236"/>
      <c r="E56" s="237"/>
      <c r="F56" s="230">
        <f t="shared" si="0"/>
        <v>24928.01</v>
      </c>
    </row>
    <row r="57" ht="19.95" customHeight="1" spans="1:6">
      <c r="A57" s="226"/>
      <c r="B57" s="238"/>
      <c r="C57" s="240"/>
      <c r="D57" s="236"/>
      <c r="E57" s="237"/>
      <c r="F57" s="230">
        <f t="shared" si="0"/>
        <v>24928.01</v>
      </c>
    </row>
    <row r="58" ht="19.95" customHeight="1" spans="1:6">
      <c r="A58" s="241"/>
      <c r="B58" s="242"/>
      <c r="C58" s="242"/>
      <c r="D58" s="243"/>
      <c r="E58" s="244"/>
      <c r="F58" s="230">
        <f t="shared" si="0"/>
        <v>24928.01</v>
      </c>
    </row>
  </sheetData>
  <mergeCells count="2">
    <mergeCell ref="B43:C43"/>
    <mergeCell ref="B1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H42" sqref="H42:I42"/>
    </sheetView>
  </sheetViews>
  <sheetFormatPr defaultColWidth="10" defaultRowHeight="13.5"/>
  <cols>
    <col min="2" max="2" width="21.1083333333333" customWidth="1"/>
    <col min="3" max="3" width="30.6666666666667" customWidth="1"/>
    <col min="4" max="4" width="23.2166666666667" customWidth="1"/>
    <col min="5" max="6" width="18.4416666666667" customWidth="1"/>
    <col min="7" max="7" width="19.3333333333333" style="112" customWidth="1"/>
    <col min="8" max="8" width="19" customWidth="1"/>
    <col min="9" max="9" width="21.1083333333333" style="112" customWidth="1"/>
    <col min="10" max="10" width="6.10833333333333" customWidth="1"/>
    <col min="11" max="11" width="3.44166666666667" style="112" customWidth="1"/>
    <col min="12" max="12" width="13.6666666666667" customWidth="1"/>
    <col min="13" max="13" width="11.3333333333333" style="112" customWidth="1"/>
    <col min="14" max="14" width="7.44166666666667" customWidth="1"/>
    <col min="15" max="15" width="12.6666666666667" customWidth="1"/>
  </cols>
  <sheetData>
    <row r="1" ht="54.75" customHeight="1" spans="1:10">
      <c r="A1" s="113" t="s">
        <v>499</v>
      </c>
      <c r="B1" s="113"/>
      <c r="C1" s="113"/>
      <c r="D1" s="113"/>
      <c r="E1" s="113"/>
      <c r="F1" s="113"/>
      <c r="G1" s="113"/>
      <c r="H1" s="113"/>
      <c r="I1" s="113"/>
      <c r="J1" s="113"/>
    </row>
    <row r="2" ht="19.5" spans="1:10">
      <c r="A2" s="114" t="s">
        <v>6</v>
      </c>
      <c r="B2" s="115" t="s">
        <v>5</v>
      </c>
      <c r="C2" s="116" t="s">
        <v>500</v>
      </c>
      <c r="D2" s="117" t="s">
        <v>501</v>
      </c>
      <c r="E2" s="118" t="s">
        <v>502</v>
      </c>
      <c r="F2" s="119" t="s">
        <v>503</v>
      </c>
      <c r="G2" s="120"/>
      <c r="H2" s="121" t="s">
        <v>504</v>
      </c>
      <c r="I2" s="120"/>
      <c r="J2" s="206"/>
    </row>
    <row r="3" ht="19.5" spans="1:10">
      <c r="A3" s="122"/>
      <c r="B3" s="123"/>
      <c r="C3" s="124"/>
      <c r="D3" s="125" t="s">
        <v>505</v>
      </c>
      <c r="E3" s="126" t="s">
        <v>4</v>
      </c>
      <c r="F3" s="127" t="s">
        <v>390</v>
      </c>
      <c r="G3" s="128" t="s">
        <v>506</v>
      </c>
      <c r="H3" s="129" t="s">
        <v>390</v>
      </c>
      <c r="I3" s="128" t="s">
        <v>506</v>
      </c>
      <c r="J3" s="2"/>
    </row>
    <row r="4" ht="24.9" customHeight="1" spans="1:10">
      <c r="A4" s="130" t="s">
        <v>507</v>
      </c>
      <c r="B4" s="131" t="s">
        <v>508</v>
      </c>
      <c r="C4" s="132" t="s">
        <v>509</v>
      </c>
      <c r="D4" s="133"/>
      <c r="E4" s="134" t="s">
        <v>510</v>
      </c>
      <c r="F4" s="135" t="s">
        <v>511</v>
      </c>
      <c r="G4" s="136">
        <v>1000</v>
      </c>
      <c r="H4" s="135" t="s">
        <v>512</v>
      </c>
      <c r="I4" s="207">
        <v>1000</v>
      </c>
      <c r="J4" s="2"/>
    </row>
    <row r="5" ht="24.9" customHeight="1" spans="1:10">
      <c r="A5" s="137"/>
      <c r="B5" s="138"/>
      <c r="C5" s="139"/>
      <c r="D5" s="140"/>
      <c r="E5" s="141"/>
      <c r="F5" s="135"/>
      <c r="G5" s="136"/>
      <c r="H5" s="142"/>
      <c r="I5" s="172"/>
      <c r="J5" s="2"/>
    </row>
    <row r="6" ht="24.9" customHeight="1" spans="1:10">
      <c r="A6" s="143"/>
      <c r="B6" s="144"/>
      <c r="C6" s="145"/>
      <c r="D6" s="146"/>
      <c r="E6" s="147"/>
      <c r="F6" s="148"/>
      <c r="G6" s="149"/>
      <c r="H6" s="150"/>
      <c r="I6" s="208"/>
      <c r="J6" s="2"/>
    </row>
    <row r="7" ht="24.9" customHeight="1" spans="1:10">
      <c r="A7" s="151" t="s">
        <v>513</v>
      </c>
      <c r="B7" s="131"/>
      <c r="C7" s="133"/>
      <c r="D7" s="133"/>
      <c r="E7" s="152"/>
      <c r="F7" s="135"/>
      <c r="G7" s="153"/>
      <c r="H7" s="135"/>
      <c r="I7" s="209"/>
      <c r="J7" s="2"/>
    </row>
    <row r="8" ht="24.9" customHeight="1" spans="1:10">
      <c r="A8" s="154"/>
      <c r="B8" s="155"/>
      <c r="C8" s="156"/>
      <c r="D8" s="157"/>
      <c r="E8" s="158"/>
      <c r="F8" s="159"/>
      <c r="G8" s="160"/>
      <c r="H8" s="159"/>
      <c r="I8" s="160"/>
      <c r="J8" s="2"/>
    </row>
    <row r="9" ht="24.9" customHeight="1" spans="1:10">
      <c r="A9" s="130" t="s">
        <v>514</v>
      </c>
      <c r="B9" s="131" t="s">
        <v>515</v>
      </c>
      <c r="C9" s="132" t="s">
        <v>516</v>
      </c>
      <c r="D9" s="133"/>
      <c r="E9" s="161" t="s">
        <v>517</v>
      </c>
      <c r="F9" s="135" t="s">
        <v>511</v>
      </c>
      <c r="G9" s="136">
        <v>1000</v>
      </c>
      <c r="H9" s="135" t="s">
        <v>512</v>
      </c>
      <c r="I9" s="207">
        <v>1000</v>
      </c>
      <c r="J9" s="2"/>
    </row>
    <row r="10" ht="24.9" customHeight="1" spans="1:10">
      <c r="A10" s="137"/>
      <c r="B10" s="162" t="s">
        <v>518</v>
      </c>
      <c r="C10" s="163" t="s">
        <v>519</v>
      </c>
      <c r="D10" s="140"/>
      <c r="E10" s="164" t="s">
        <v>517</v>
      </c>
      <c r="F10" s="135" t="s">
        <v>511</v>
      </c>
      <c r="G10" s="136">
        <v>1000</v>
      </c>
      <c r="H10" s="135" t="s">
        <v>512</v>
      </c>
      <c r="I10" s="172">
        <v>1000</v>
      </c>
      <c r="J10" s="2"/>
    </row>
    <row r="11" ht="24.9" customHeight="1" spans="1:10">
      <c r="A11" s="143"/>
      <c r="B11" s="165"/>
      <c r="C11" s="166"/>
      <c r="D11" s="167"/>
      <c r="E11" s="168"/>
      <c r="F11" s="159"/>
      <c r="G11" s="169"/>
      <c r="H11" s="159"/>
      <c r="I11" s="160"/>
      <c r="J11" s="2"/>
    </row>
    <row r="12" ht="24.9" customHeight="1" spans="1:10">
      <c r="A12" s="137" t="s">
        <v>520</v>
      </c>
      <c r="B12" s="162" t="s">
        <v>521</v>
      </c>
      <c r="C12" s="163" t="s">
        <v>522</v>
      </c>
      <c r="D12" s="140"/>
      <c r="E12" s="170" t="s">
        <v>523</v>
      </c>
      <c r="F12" s="135" t="s">
        <v>511</v>
      </c>
      <c r="G12" s="136">
        <v>1000</v>
      </c>
      <c r="H12" s="135"/>
      <c r="I12" s="210"/>
      <c r="J12" s="2"/>
    </row>
    <row r="13" ht="24.9" customHeight="1" spans="1:10">
      <c r="A13" s="143"/>
      <c r="B13" s="165"/>
      <c r="C13" s="166"/>
      <c r="D13" s="167"/>
      <c r="E13" s="171"/>
      <c r="F13" s="159"/>
      <c r="G13" s="160"/>
      <c r="H13" s="159"/>
      <c r="I13" s="160"/>
      <c r="J13" s="2"/>
    </row>
    <row r="14" ht="24.9" customHeight="1" spans="1:10">
      <c r="A14" s="130" t="s">
        <v>524</v>
      </c>
      <c r="B14" s="131"/>
      <c r="C14" s="132"/>
      <c r="D14" s="133"/>
      <c r="E14" s="134"/>
      <c r="F14" s="135"/>
      <c r="G14" s="136"/>
      <c r="H14" s="135"/>
      <c r="I14" s="207"/>
      <c r="J14" s="2"/>
    </row>
    <row r="15" ht="24.9" customHeight="1" spans="1:10">
      <c r="A15" s="137"/>
      <c r="B15" s="162"/>
      <c r="C15" s="163"/>
      <c r="D15" s="140"/>
      <c r="E15" s="170"/>
      <c r="F15" s="142"/>
      <c r="G15" s="172"/>
      <c r="H15" s="142"/>
      <c r="I15" s="172"/>
      <c r="J15" s="2"/>
    </row>
    <row r="16" ht="24.9" customHeight="1" spans="1:10">
      <c r="A16" s="143"/>
      <c r="B16" s="165"/>
      <c r="C16" s="166"/>
      <c r="D16" s="167"/>
      <c r="E16" s="171"/>
      <c r="F16" s="159"/>
      <c r="G16" s="160"/>
      <c r="H16" s="159"/>
      <c r="I16" s="160"/>
      <c r="J16" s="2"/>
    </row>
    <row r="17" ht="24.9" customHeight="1" spans="1:10">
      <c r="A17" s="130" t="s">
        <v>525</v>
      </c>
      <c r="B17" s="131" t="s">
        <v>526</v>
      </c>
      <c r="C17" s="132" t="s">
        <v>527</v>
      </c>
      <c r="D17" s="133"/>
      <c r="E17" s="134" t="s">
        <v>528</v>
      </c>
      <c r="F17" s="135" t="s">
        <v>511</v>
      </c>
      <c r="G17" s="136">
        <v>1000</v>
      </c>
      <c r="H17" s="135" t="s">
        <v>512</v>
      </c>
      <c r="I17" s="210">
        <v>1000</v>
      </c>
      <c r="J17" s="2"/>
    </row>
    <row r="18" ht="24.9" customHeight="1" spans="1:10">
      <c r="A18" s="137"/>
      <c r="B18" s="162"/>
      <c r="C18" s="163"/>
      <c r="D18" s="140"/>
      <c r="E18" s="170"/>
      <c r="F18" s="173"/>
      <c r="G18" s="174"/>
      <c r="H18" s="142"/>
      <c r="I18" s="172"/>
      <c r="J18" s="2"/>
    </row>
    <row r="19" ht="24.9" customHeight="1" spans="1:10">
      <c r="A19" s="143"/>
      <c r="B19" s="165"/>
      <c r="C19" s="166"/>
      <c r="D19" s="167"/>
      <c r="E19" s="171"/>
      <c r="F19" s="175"/>
      <c r="G19" s="176"/>
      <c r="H19" s="159"/>
      <c r="I19" s="160"/>
      <c r="J19" s="2"/>
    </row>
    <row r="20" ht="24.9" customHeight="1" spans="1:10">
      <c r="A20" s="177"/>
      <c r="B20" s="131"/>
      <c r="C20" s="132"/>
      <c r="D20" s="133"/>
      <c r="E20" s="134"/>
      <c r="F20" s="178"/>
      <c r="G20" s="179"/>
      <c r="H20" s="135"/>
      <c r="I20" s="207"/>
      <c r="J20" s="2"/>
    </row>
    <row r="21" ht="24.9" customHeight="1" spans="1:10">
      <c r="A21" s="180"/>
      <c r="B21" s="162"/>
      <c r="C21" s="163"/>
      <c r="D21" s="140"/>
      <c r="E21" s="170"/>
      <c r="F21" s="173"/>
      <c r="G21" s="174"/>
      <c r="H21" s="142"/>
      <c r="I21" s="172"/>
      <c r="J21" s="2"/>
    </row>
    <row r="22" ht="24.9" customHeight="1" spans="1:10">
      <c r="A22" s="181"/>
      <c r="B22" s="165"/>
      <c r="C22" s="166"/>
      <c r="D22" s="167"/>
      <c r="E22" s="171"/>
      <c r="F22" s="175"/>
      <c r="G22" s="176"/>
      <c r="H22" s="159"/>
      <c r="I22" s="160"/>
      <c r="J22" s="2"/>
    </row>
    <row r="23" ht="24.9" customHeight="1" spans="1:10">
      <c r="A23" s="177"/>
      <c r="B23" s="182"/>
      <c r="C23" s="183"/>
      <c r="D23" s="184"/>
      <c r="E23" s="185"/>
      <c r="F23" s="186"/>
      <c r="G23" s="187"/>
      <c r="H23" s="188"/>
      <c r="I23" s="211"/>
      <c r="J23" s="2"/>
    </row>
    <row r="24" ht="24.9" customHeight="1" spans="1:10">
      <c r="A24" s="189"/>
      <c r="B24" s="190"/>
      <c r="C24" s="191"/>
      <c r="D24" s="192"/>
      <c r="E24" s="193"/>
      <c r="F24" s="194" t="s">
        <v>529</v>
      </c>
      <c r="G24" s="195">
        <f>SUM(G4:G23)</f>
        <v>5000</v>
      </c>
      <c r="H24" s="190" t="s">
        <v>529</v>
      </c>
      <c r="I24" s="212">
        <f>SUM(I4:I23)</f>
        <v>4000</v>
      </c>
      <c r="J24" s="2"/>
    </row>
    <row r="25" ht="31.2" customHeight="1"/>
    <row r="26" ht="49.5" customHeight="1" spans="1:15">
      <c r="A26" s="113" t="s">
        <v>530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206"/>
      <c r="L26" s="206"/>
      <c r="M26" s="206"/>
      <c r="N26" s="206"/>
      <c r="O26" s="2"/>
    </row>
    <row r="27" ht="27" customHeight="1" spans="1:15">
      <c r="A27" s="114" t="s">
        <v>6</v>
      </c>
      <c r="B27" s="115" t="s">
        <v>5</v>
      </c>
      <c r="C27" s="116" t="s">
        <v>500</v>
      </c>
      <c r="D27" s="117" t="s">
        <v>501</v>
      </c>
      <c r="E27" s="118" t="s">
        <v>502</v>
      </c>
      <c r="F27" s="119" t="s">
        <v>531</v>
      </c>
      <c r="G27" s="120"/>
      <c r="H27" s="121" t="s">
        <v>532</v>
      </c>
      <c r="I27" s="120"/>
      <c r="J27" s="206"/>
      <c r="K27" s="213"/>
      <c r="L27" s="206"/>
      <c r="M27" s="206"/>
      <c r="N27" s="206"/>
      <c r="O27" s="2"/>
    </row>
    <row r="28" ht="27" customHeight="1" spans="1:15">
      <c r="A28" s="122"/>
      <c r="B28" s="123"/>
      <c r="C28" s="124"/>
      <c r="D28" s="125" t="s">
        <v>505</v>
      </c>
      <c r="E28" s="126" t="s">
        <v>4</v>
      </c>
      <c r="F28" s="127" t="s">
        <v>390</v>
      </c>
      <c r="G28" s="128" t="s">
        <v>506</v>
      </c>
      <c r="H28" s="129" t="s">
        <v>390</v>
      </c>
      <c r="I28" s="128" t="s">
        <v>506</v>
      </c>
      <c r="J28" s="2"/>
      <c r="K28" s="204"/>
      <c r="L28" s="2"/>
      <c r="N28" s="2"/>
      <c r="O28" s="2"/>
    </row>
    <row r="29" ht="24.9" customHeight="1" spans="1:15">
      <c r="A29" s="130" t="s">
        <v>507</v>
      </c>
      <c r="B29" s="131" t="s">
        <v>508</v>
      </c>
      <c r="C29" s="132" t="s">
        <v>509</v>
      </c>
      <c r="D29" s="133"/>
      <c r="E29" s="134" t="s">
        <v>510</v>
      </c>
      <c r="F29" s="135" t="s">
        <v>145</v>
      </c>
      <c r="G29" s="136">
        <v>1000</v>
      </c>
      <c r="H29" s="135" t="s">
        <v>273</v>
      </c>
      <c r="I29" s="207">
        <v>1000</v>
      </c>
      <c r="J29" s="2"/>
      <c r="K29" s="204"/>
      <c r="L29" s="2"/>
      <c r="N29" s="2"/>
      <c r="O29" s="2"/>
    </row>
    <row r="30" ht="24.9" customHeight="1" spans="1:15">
      <c r="A30" s="137"/>
      <c r="B30" s="138"/>
      <c r="C30" s="139"/>
      <c r="D30" s="140"/>
      <c r="E30" s="141"/>
      <c r="F30" s="135"/>
      <c r="G30" s="136"/>
      <c r="H30" s="142"/>
      <c r="I30" s="172"/>
      <c r="J30" s="2"/>
      <c r="K30" s="204"/>
      <c r="L30" s="2"/>
      <c r="N30" s="2"/>
      <c r="O30" s="2"/>
    </row>
    <row r="31" ht="24.9" customHeight="1" spans="1:15">
      <c r="A31" s="143"/>
      <c r="B31" s="144"/>
      <c r="C31" s="145"/>
      <c r="D31" s="146"/>
      <c r="E31" s="147"/>
      <c r="F31" s="148"/>
      <c r="G31" s="149"/>
      <c r="H31" s="150"/>
      <c r="I31" s="208"/>
      <c r="J31" s="2"/>
      <c r="K31" s="204"/>
      <c r="L31" s="2"/>
      <c r="N31" s="2"/>
      <c r="O31" s="2"/>
    </row>
    <row r="32" ht="24.9" customHeight="1" spans="1:15">
      <c r="A32" s="151" t="s">
        <v>513</v>
      </c>
      <c r="B32" s="131"/>
      <c r="C32" s="133"/>
      <c r="D32" s="133"/>
      <c r="E32" s="152"/>
      <c r="F32" s="135"/>
      <c r="G32" s="153"/>
      <c r="H32" s="135"/>
      <c r="I32" s="209"/>
      <c r="J32" s="2"/>
      <c r="K32" s="204"/>
      <c r="L32" s="2"/>
      <c r="N32" s="2"/>
      <c r="O32" s="2"/>
    </row>
    <row r="33" ht="24.9" customHeight="1" spans="1:15">
      <c r="A33" s="154"/>
      <c r="B33" s="155"/>
      <c r="C33" s="156"/>
      <c r="D33" s="157"/>
      <c r="E33" s="158"/>
      <c r="F33" s="159"/>
      <c r="G33" s="160"/>
      <c r="H33" s="159"/>
      <c r="I33" s="160"/>
      <c r="J33" s="2"/>
      <c r="K33" s="204"/>
      <c r="L33" s="2"/>
      <c r="N33" s="2"/>
      <c r="O33" s="2"/>
    </row>
    <row r="34" ht="24.9" customHeight="1" spans="1:15">
      <c r="A34" s="130" t="s">
        <v>514</v>
      </c>
      <c r="B34" s="131" t="s">
        <v>515</v>
      </c>
      <c r="C34" s="132" t="s">
        <v>516</v>
      </c>
      <c r="D34" s="133"/>
      <c r="E34" s="161" t="s">
        <v>517</v>
      </c>
      <c r="F34" s="135" t="s">
        <v>145</v>
      </c>
      <c r="G34" s="136">
        <v>1000</v>
      </c>
      <c r="H34" s="135" t="s">
        <v>273</v>
      </c>
      <c r="I34" s="207">
        <v>1000</v>
      </c>
      <c r="J34" s="2"/>
      <c r="K34" s="204"/>
      <c r="L34" s="2"/>
      <c r="N34" s="2"/>
      <c r="O34" s="2"/>
    </row>
    <row r="35" ht="24.9" customHeight="1" spans="1:15">
      <c r="A35" s="137"/>
      <c r="B35" s="162" t="s">
        <v>518</v>
      </c>
      <c r="C35" s="163" t="s">
        <v>519</v>
      </c>
      <c r="D35" s="140"/>
      <c r="E35" s="164" t="s">
        <v>517</v>
      </c>
      <c r="F35" s="135" t="s">
        <v>145</v>
      </c>
      <c r="G35" s="136">
        <v>1000</v>
      </c>
      <c r="H35" s="135" t="s">
        <v>273</v>
      </c>
      <c r="I35" s="207">
        <v>1000</v>
      </c>
      <c r="J35" s="2"/>
      <c r="K35" s="204"/>
      <c r="L35" s="2"/>
      <c r="N35" s="2"/>
      <c r="O35" s="2"/>
    </row>
    <row r="36" ht="24.9" customHeight="1" spans="1:15">
      <c r="A36" s="143"/>
      <c r="B36" s="165"/>
      <c r="C36" s="166"/>
      <c r="D36" s="167"/>
      <c r="E36" s="168"/>
      <c r="F36" s="159"/>
      <c r="G36" s="169"/>
      <c r="H36" s="159"/>
      <c r="I36" s="160"/>
      <c r="J36" s="2"/>
      <c r="K36" s="204"/>
      <c r="L36" s="2"/>
      <c r="N36" s="2"/>
      <c r="O36" s="2"/>
    </row>
    <row r="37" ht="24.9" customHeight="1" spans="1:15">
      <c r="A37" s="137" t="s">
        <v>520</v>
      </c>
      <c r="B37" s="162"/>
      <c r="C37" s="163"/>
      <c r="D37" s="140"/>
      <c r="E37" s="170"/>
      <c r="F37" s="135"/>
      <c r="G37" s="136"/>
      <c r="H37" s="135"/>
      <c r="I37" s="210"/>
      <c r="J37" s="2"/>
      <c r="K37" s="204"/>
      <c r="L37" s="2"/>
      <c r="N37" s="2"/>
      <c r="O37" s="2"/>
    </row>
    <row r="38" ht="24.9" customHeight="1" spans="1:15">
      <c r="A38" s="143"/>
      <c r="B38" s="165"/>
      <c r="C38" s="166"/>
      <c r="D38" s="167"/>
      <c r="E38" s="171"/>
      <c r="F38" s="159"/>
      <c r="G38" s="160"/>
      <c r="H38" s="159"/>
      <c r="I38" s="160"/>
      <c r="J38" s="2"/>
      <c r="K38" s="204"/>
      <c r="L38" s="2"/>
      <c r="N38" s="2"/>
      <c r="O38" s="2"/>
    </row>
    <row r="39" ht="24.9" customHeight="1" spans="1:15">
      <c r="A39" s="130" t="s">
        <v>524</v>
      </c>
      <c r="B39" s="131"/>
      <c r="C39" s="132"/>
      <c r="D39" s="133"/>
      <c r="E39" s="134"/>
      <c r="F39" s="135"/>
      <c r="G39" s="136"/>
      <c r="H39" s="135"/>
      <c r="I39" s="207"/>
      <c r="J39" s="2"/>
      <c r="K39" s="204"/>
      <c r="L39" s="2"/>
      <c r="N39" s="2"/>
      <c r="O39" s="2"/>
    </row>
    <row r="40" ht="24.9" customHeight="1" spans="1:15">
      <c r="A40" s="137"/>
      <c r="B40" s="162"/>
      <c r="C40" s="163"/>
      <c r="D40" s="140"/>
      <c r="E40" s="170"/>
      <c r="F40" s="142"/>
      <c r="G40" s="172"/>
      <c r="H40" s="142"/>
      <c r="I40" s="172"/>
      <c r="J40" s="2"/>
      <c r="K40" s="204"/>
      <c r="L40" s="2"/>
      <c r="N40" s="2"/>
      <c r="O40" s="2"/>
    </row>
    <row r="41" ht="24.9" customHeight="1" spans="1:15">
      <c r="A41" s="143"/>
      <c r="B41" s="165"/>
      <c r="C41" s="166"/>
      <c r="D41" s="167"/>
      <c r="E41" s="171"/>
      <c r="F41" s="159"/>
      <c r="G41" s="160"/>
      <c r="H41" s="159"/>
      <c r="I41" s="160"/>
      <c r="J41" s="2"/>
      <c r="K41" s="204"/>
      <c r="L41" s="2"/>
      <c r="N41" s="2"/>
      <c r="O41" s="2"/>
    </row>
    <row r="42" ht="24.9" customHeight="1" spans="1:15">
      <c r="A42" s="130" t="s">
        <v>525</v>
      </c>
      <c r="B42" s="131" t="s">
        <v>526</v>
      </c>
      <c r="C42" s="132" t="s">
        <v>527</v>
      </c>
      <c r="D42" s="133"/>
      <c r="E42" s="134" t="s">
        <v>528</v>
      </c>
      <c r="F42" s="135" t="s">
        <v>145</v>
      </c>
      <c r="G42" s="136">
        <v>1000</v>
      </c>
      <c r="H42" s="135" t="s">
        <v>273</v>
      </c>
      <c r="I42" s="207">
        <v>1000</v>
      </c>
      <c r="J42" s="2"/>
      <c r="K42" s="204"/>
      <c r="L42" s="2"/>
      <c r="N42" s="2"/>
      <c r="O42" s="2"/>
    </row>
    <row r="43" ht="24.9" customHeight="1" spans="1:15">
      <c r="A43" s="137"/>
      <c r="B43" s="162"/>
      <c r="C43" s="163"/>
      <c r="D43" s="140"/>
      <c r="E43" s="170"/>
      <c r="F43" s="173"/>
      <c r="G43" s="174"/>
      <c r="H43" s="142"/>
      <c r="I43" s="172"/>
      <c r="J43" s="2"/>
      <c r="K43" s="204"/>
      <c r="L43" s="2"/>
      <c r="N43" s="2"/>
      <c r="O43" s="2"/>
    </row>
    <row r="44" ht="24.9" customHeight="1" spans="1:15">
      <c r="A44" s="143"/>
      <c r="B44" s="165"/>
      <c r="C44" s="166"/>
      <c r="D44" s="167"/>
      <c r="E44" s="171"/>
      <c r="F44" s="175"/>
      <c r="G44" s="176"/>
      <c r="H44" s="159"/>
      <c r="I44" s="160"/>
      <c r="J44" s="2"/>
      <c r="K44" s="204"/>
      <c r="L44" s="2"/>
      <c r="N44" s="2"/>
      <c r="O44" s="2"/>
    </row>
    <row r="45" ht="24.9" customHeight="1" spans="1:15">
      <c r="A45" s="177"/>
      <c r="B45" s="131"/>
      <c r="C45" s="132"/>
      <c r="D45" s="133"/>
      <c r="E45" s="134"/>
      <c r="F45" s="178"/>
      <c r="G45" s="179"/>
      <c r="H45" s="135"/>
      <c r="I45" s="207"/>
      <c r="J45" s="2"/>
      <c r="K45" s="204"/>
      <c r="L45" s="2"/>
      <c r="N45" s="2"/>
      <c r="O45" s="2"/>
    </row>
    <row r="46" ht="24.9" customHeight="1" spans="1:15">
      <c r="A46" s="180"/>
      <c r="B46" s="162"/>
      <c r="C46" s="163"/>
      <c r="D46" s="140"/>
      <c r="E46" s="170"/>
      <c r="F46" s="173"/>
      <c r="G46" s="174"/>
      <c r="H46" s="142"/>
      <c r="I46" s="172"/>
      <c r="J46" s="2"/>
      <c r="K46" s="204"/>
      <c r="L46" s="2"/>
      <c r="N46" s="2"/>
      <c r="O46" s="2"/>
    </row>
    <row r="47" ht="24.9" customHeight="1" spans="1:15">
      <c r="A47" s="181"/>
      <c r="B47" s="165"/>
      <c r="C47" s="166"/>
      <c r="D47" s="167"/>
      <c r="E47" s="171"/>
      <c r="F47" s="175"/>
      <c r="G47" s="176"/>
      <c r="H47" s="159"/>
      <c r="I47" s="160"/>
      <c r="J47" s="2"/>
      <c r="K47" s="204"/>
      <c r="L47" s="2"/>
      <c r="N47" s="2"/>
      <c r="O47" s="2"/>
    </row>
    <row r="48" ht="24.9" customHeight="1" spans="1:15">
      <c r="A48" s="177"/>
      <c r="B48" s="182"/>
      <c r="C48" s="183"/>
      <c r="D48" s="184"/>
      <c r="E48" s="185"/>
      <c r="F48" s="186"/>
      <c r="G48" s="187"/>
      <c r="H48" s="188"/>
      <c r="I48" s="211"/>
      <c r="J48" s="2"/>
      <c r="K48" s="204"/>
      <c r="L48" s="2"/>
      <c r="N48" s="2"/>
      <c r="O48" s="2"/>
    </row>
    <row r="49" ht="24.9" customHeight="1" spans="1:15">
      <c r="A49" s="189"/>
      <c r="B49" s="190"/>
      <c r="C49" s="191"/>
      <c r="D49" s="192"/>
      <c r="E49" s="193"/>
      <c r="F49" s="194" t="s">
        <v>529</v>
      </c>
      <c r="G49" s="195">
        <f>SUM(G29:G48)</f>
        <v>4000</v>
      </c>
      <c r="H49" s="190" t="s">
        <v>529</v>
      </c>
      <c r="I49" s="212">
        <f>SUM(I29:I48)</f>
        <v>4000</v>
      </c>
      <c r="J49" s="2"/>
      <c r="K49" s="204"/>
      <c r="L49" s="2"/>
      <c r="N49" s="2"/>
      <c r="O49" s="2"/>
    </row>
    <row r="50" ht="24.9" customHeight="1" spans="1:15">
      <c r="A50" s="196"/>
      <c r="B50" s="197"/>
      <c r="C50" s="198"/>
      <c r="D50" s="198"/>
      <c r="E50" s="197"/>
      <c r="F50" s="197"/>
      <c r="G50" s="199"/>
      <c r="H50" s="197"/>
      <c r="I50" s="199"/>
      <c r="J50" s="214"/>
      <c r="K50" s="204"/>
      <c r="L50" s="2"/>
      <c r="N50" s="2"/>
      <c r="O50" s="2"/>
    </row>
    <row r="51" ht="24.9" customHeight="1" spans="1:15">
      <c r="A51" s="200"/>
      <c r="B51" s="201"/>
      <c r="C51" s="201"/>
      <c r="D51" s="201"/>
      <c r="E51" s="201"/>
      <c r="F51" s="201"/>
      <c r="G51" s="202"/>
      <c r="H51" s="201"/>
      <c r="I51" s="202"/>
      <c r="J51" s="203"/>
      <c r="K51" s="204"/>
      <c r="L51" s="2"/>
      <c r="N51" s="2"/>
      <c r="O51" s="2"/>
    </row>
    <row r="52" ht="20.1" customHeight="1" spans="1:15">
      <c r="A52" s="203"/>
      <c r="B52" s="203"/>
      <c r="C52" s="203"/>
      <c r="D52" s="203"/>
      <c r="E52" s="203"/>
      <c r="F52" s="203"/>
      <c r="G52" s="204"/>
      <c r="H52" s="203"/>
      <c r="I52" s="204"/>
      <c r="J52" s="203"/>
      <c r="K52" s="204"/>
      <c r="L52" s="2"/>
      <c r="N52" s="2"/>
      <c r="O52" s="2"/>
    </row>
    <row r="53" spans="1:15">
      <c r="A53" s="203"/>
      <c r="B53" s="203"/>
      <c r="C53" s="203"/>
      <c r="D53" s="203"/>
      <c r="E53" s="203"/>
      <c r="F53" s="203"/>
      <c r="G53" s="204"/>
      <c r="H53" s="203"/>
      <c r="I53" s="204"/>
      <c r="J53" s="203"/>
      <c r="K53" s="204"/>
      <c r="L53" s="2"/>
      <c r="N53" s="2"/>
      <c r="O53" s="2"/>
    </row>
    <row r="54" spans="1:15">
      <c r="A54" s="203"/>
      <c r="B54" s="203"/>
      <c r="C54" s="203"/>
      <c r="D54" s="203"/>
      <c r="E54" s="203"/>
      <c r="F54" s="203"/>
      <c r="G54" s="204"/>
      <c r="H54" s="203"/>
      <c r="I54" s="204"/>
      <c r="J54" s="203"/>
      <c r="K54" s="204"/>
      <c r="L54" s="2"/>
      <c r="N54" s="2"/>
      <c r="O54" s="2"/>
    </row>
    <row r="55" spans="1:15">
      <c r="A55" s="203"/>
      <c r="B55" s="203"/>
      <c r="C55" s="203"/>
      <c r="D55" s="203"/>
      <c r="E55" s="203"/>
      <c r="F55" s="203"/>
      <c r="G55" s="204"/>
      <c r="H55" s="203"/>
      <c r="I55" s="204"/>
      <c r="J55" s="203"/>
      <c r="K55" s="204"/>
      <c r="L55" s="2"/>
      <c r="N55" s="2"/>
      <c r="O55" s="2"/>
    </row>
    <row r="56" spans="1:15">
      <c r="A56" s="203"/>
      <c r="B56" s="203"/>
      <c r="C56" s="203"/>
      <c r="D56" s="203"/>
      <c r="E56" s="203"/>
      <c r="F56" s="203"/>
      <c r="G56" s="204"/>
      <c r="H56" s="203"/>
      <c r="I56" s="204"/>
      <c r="J56" s="203"/>
      <c r="K56" s="204"/>
      <c r="L56" s="2"/>
      <c r="N56" s="2"/>
      <c r="O56" s="2"/>
    </row>
    <row r="57" spans="1:15">
      <c r="A57" s="203"/>
      <c r="B57" s="203"/>
      <c r="C57" s="203"/>
      <c r="D57" s="203"/>
      <c r="E57" s="203"/>
      <c r="F57" s="203"/>
      <c r="G57" s="204"/>
      <c r="H57" s="203"/>
      <c r="I57" s="204"/>
      <c r="J57" s="203"/>
      <c r="K57" s="204"/>
      <c r="L57" s="2"/>
      <c r="N57" s="2"/>
      <c r="O57" s="2"/>
    </row>
    <row r="58" spans="1:15">
      <c r="A58" s="203"/>
      <c r="B58" s="203"/>
      <c r="C58" s="203"/>
      <c r="D58" s="203"/>
      <c r="E58" s="203"/>
      <c r="F58" s="203"/>
      <c r="G58" s="204"/>
      <c r="H58" s="203"/>
      <c r="I58" s="204"/>
      <c r="J58" s="203"/>
      <c r="K58" s="204"/>
      <c r="L58" s="2"/>
      <c r="N58" s="2"/>
      <c r="O58" s="2"/>
    </row>
    <row r="59" spans="1:15">
      <c r="A59" s="203"/>
      <c r="B59" s="203"/>
      <c r="C59" s="203"/>
      <c r="D59" s="203"/>
      <c r="E59" s="203"/>
      <c r="F59" s="203"/>
      <c r="G59" s="204"/>
      <c r="H59" s="203"/>
      <c r="I59" s="204"/>
      <c r="J59" s="203"/>
      <c r="K59" s="204"/>
      <c r="L59" s="2"/>
      <c r="N59" s="2"/>
      <c r="O59" s="2"/>
    </row>
    <row r="60" spans="1:15">
      <c r="A60" s="203"/>
      <c r="B60" s="203"/>
      <c r="C60" s="203"/>
      <c r="D60" s="203"/>
      <c r="E60" s="203"/>
      <c r="F60" s="203"/>
      <c r="G60" s="204"/>
      <c r="H60" s="203"/>
      <c r="I60" s="204"/>
      <c r="J60" s="203"/>
      <c r="K60" s="204"/>
      <c r="L60" s="2"/>
      <c r="N60" s="2"/>
      <c r="O60" s="2"/>
    </row>
    <row r="61" spans="1:11">
      <c r="A61" s="203"/>
      <c r="B61" s="203"/>
      <c r="C61" s="203"/>
      <c r="D61" s="203"/>
      <c r="E61" s="205"/>
      <c r="F61" s="205"/>
      <c r="G61" s="204"/>
      <c r="H61" s="205"/>
      <c r="I61" s="204"/>
      <c r="J61" s="205"/>
      <c r="K61" s="204"/>
    </row>
    <row r="62" spans="1:11">
      <c r="A62" s="205"/>
      <c r="B62" s="205"/>
      <c r="C62" s="205"/>
      <c r="D62" s="205"/>
      <c r="E62" s="205"/>
      <c r="F62" s="205"/>
      <c r="G62" s="204"/>
      <c r="H62" s="205"/>
      <c r="I62" s="204"/>
      <c r="J62" s="205"/>
      <c r="K62" s="204"/>
    </row>
  </sheetData>
  <mergeCells count="26">
    <mergeCell ref="A1:J1"/>
    <mergeCell ref="F2:G2"/>
    <mergeCell ref="H2:I2"/>
    <mergeCell ref="A26:J26"/>
    <mergeCell ref="F27:G27"/>
    <mergeCell ref="H27:I27"/>
    <mergeCell ref="A2:A3"/>
    <mergeCell ref="A4:A6"/>
    <mergeCell ref="A7:A8"/>
    <mergeCell ref="A9:A11"/>
    <mergeCell ref="A12:A13"/>
    <mergeCell ref="A14:A16"/>
    <mergeCell ref="A17:A19"/>
    <mergeCell ref="A20:A22"/>
    <mergeCell ref="A27:A28"/>
    <mergeCell ref="A29:A31"/>
    <mergeCell ref="A32:A33"/>
    <mergeCell ref="A34:A36"/>
    <mergeCell ref="A37:A38"/>
    <mergeCell ref="A39:A41"/>
    <mergeCell ref="A42:A44"/>
    <mergeCell ref="A45:A47"/>
    <mergeCell ref="B2:B3"/>
    <mergeCell ref="B27:B28"/>
    <mergeCell ref="C2:C3"/>
    <mergeCell ref="C27:C2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zoomScale="120" zoomScaleNormal="120" workbookViewId="0">
      <selection activeCell="C11" sqref="C11"/>
    </sheetView>
  </sheetViews>
  <sheetFormatPr defaultColWidth="9" defaultRowHeight="13.5" outlineLevelCol="6"/>
  <cols>
    <col min="1" max="1" width="7.66666666666667" customWidth="1"/>
    <col min="2" max="2" width="20" style="91" customWidth="1"/>
    <col min="3" max="3" width="20.6666666666667" customWidth="1"/>
    <col min="4" max="4" width="15.6666666666667" customWidth="1"/>
    <col min="5" max="5" width="17.3333333333333" customWidth="1"/>
    <col min="6" max="6" width="20" customWidth="1"/>
  </cols>
  <sheetData>
    <row r="1" spans="1:6">
      <c r="A1" s="92" t="s">
        <v>533</v>
      </c>
      <c r="B1" s="92"/>
      <c r="C1" s="92"/>
      <c r="D1" s="92"/>
      <c r="E1" s="92"/>
      <c r="F1" s="92"/>
    </row>
    <row r="2" spans="1:6">
      <c r="A2" s="92"/>
      <c r="B2" s="92"/>
      <c r="C2" s="92"/>
      <c r="D2" s="92"/>
      <c r="E2" s="92"/>
      <c r="F2" s="92"/>
    </row>
    <row r="3" spans="1:6">
      <c r="A3" s="92"/>
      <c r="B3" s="92"/>
      <c r="C3" s="92"/>
      <c r="D3" s="92"/>
      <c r="E3" s="92"/>
      <c r="F3" s="92"/>
    </row>
    <row r="4" ht="18" customHeight="1" spans="1:6">
      <c r="A4" s="93" t="s">
        <v>534</v>
      </c>
      <c r="B4" s="94" t="s">
        <v>5</v>
      </c>
      <c r="C4" s="95" t="s">
        <v>535</v>
      </c>
      <c r="D4" s="95" t="s">
        <v>536</v>
      </c>
      <c r="E4" s="95" t="s">
        <v>537</v>
      </c>
      <c r="F4" s="95" t="s">
        <v>538</v>
      </c>
    </row>
    <row r="5" ht="18" customHeight="1" spans="1:6">
      <c r="A5" s="93"/>
      <c r="B5" s="96"/>
      <c r="C5" s="97"/>
      <c r="D5" s="98"/>
      <c r="E5" s="98"/>
      <c r="F5" s="97"/>
    </row>
    <row r="6" ht="18" customHeight="1" spans="1:6">
      <c r="A6" s="93"/>
      <c r="B6" s="99"/>
      <c r="C6" s="97"/>
      <c r="D6" s="98"/>
      <c r="E6" s="98"/>
      <c r="F6" s="97"/>
    </row>
    <row r="7" ht="18" customHeight="1" spans="1:7">
      <c r="A7" s="93"/>
      <c r="B7" s="99"/>
      <c r="C7" s="100"/>
      <c r="D7" s="98"/>
      <c r="E7" s="98"/>
      <c r="F7" s="97"/>
      <c r="G7" s="101"/>
    </row>
    <row r="8" ht="18" customHeight="1" spans="1:7">
      <c r="A8" s="93"/>
      <c r="B8" s="102"/>
      <c r="C8" s="100"/>
      <c r="D8" s="98"/>
      <c r="E8" s="98"/>
      <c r="F8" s="98"/>
      <c r="G8" s="101"/>
    </row>
    <row r="9" ht="18" customHeight="1" spans="1:7">
      <c r="A9" s="93"/>
      <c r="B9" s="99"/>
      <c r="C9" s="100"/>
      <c r="D9" s="98"/>
      <c r="E9" s="98"/>
      <c r="F9" s="98"/>
      <c r="G9" s="101"/>
    </row>
    <row r="10" ht="18" customHeight="1" spans="1:7">
      <c r="A10" s="93"/>
      <c r="B10" s="103"/>
      <c r="C10" s="100"/>
      <c r="D10" s="98"/>
      <c r="E10" s="98"/>
      <c r="F10" s="98"/>
      <c r="G10" s="101"/>
    </row>
    <row r="11" ht="18" customHeight="1" spans="1:7">
      <c r="A11" s="93"/>
      <c r="B11" s="99"/>
      <c r="C11" s="100"/>
      <c r="D11" s="98"/>
      <c r="E11" s="98"/>
      <c r="F11" s="98"/>
      <c r="G11" s="101"/>
    </row>
    <row r="12" ht="18" customHeight="1" spans="1:7">
      <c r="A12" s="93"/>
      <c r="B12" s="99"/>
      <c r="C12" s="100"/>
      <c r="D12" s="98"/>
      <c r="E12" s="98"/>
      <c r="F12" s="98"/>
      <c r="G12" s="101"/>
    </row>
    <row r="13" ht="18" customHeight="1" spans="1:7">
      <c r="A13" s="93"/>
      <c r="B13" s="99"/>
      <c r="C13" s="100"/>
      <c r="D13" s="98"/>
      <c r="E13" s="98"/>
      <c r="F13" s="98"/>
      <c r="G13" s="101"/>
    </row>
    <row r="14" ht="18" customHeight="1" spans="1:7">
      <c r="A14" s="93"/>
      <c r="B14" s="104"/>
      <c r="C14" s="100"/>
      <c r="D14" s="98"/>
      <c r="E14" s="98"/>
      <c r="F14" s="98"/>
      <c r="G14" s="101"/>
    </row>
    <row r="15" ht="18" customHeight="1" spans="1:7">
      <c r="A15" s="93"/>
      <c r="B15" s="102"/>
      <c r="C15" s="100"/>
      <c r="D15" s="98"/>
      <c r="E15" s="98"/>
      <c r="F15" s="98"/>
      <c r="G15" s="101"/>
    </row>
    <row r="16" ht="18" customHeight="1" spans="1:7">
      <c r="A16" s="93"/>
      <c r="B16" s="99"/>
      <c r="C16" s="100"/>
      <c r="D16" s="98"/>
      <c r="E16" s="98"/>
      <c r="F16" s="98"/>
      <c r="G16" s="101"/>
    </row>
    <row r="17" ht="18" customHeight="1" spans="1:7">
      <c r="A17" s="93"/>
      <c r="B17" s="102"/>
      <c r="C17" s="100"/>
      <c r="D17" s="98"/>
      <c r="E17" s="98"/>
      <c r="F17" s="98"/>
      <c r="G17" s="101"/>
    </row>
    <row r="18" ht="18" customHeight="1" spans="1:7">
      <c r="A18" s="93"/>
      <c r="B18" s="99"/>
      <c r="C18" s="100"/>
      <c r="D18" s="98"/>
      <c r="E18" s="98"/>
      <c r="F18" s="98"/>
      <c r="G18" s="101"/>
    </row>
    <row r="19" ht="18" customHeight="1" spans="1:7">
      <c r="A19" s="105"/>
      <c r="B19" s="99"/>
      <c r="C19" s="100"/>
      <c r="D19" s="106"/>
      <c r="E19" s="106"/>
      <c r="F19" s="106"/>
      <c r="G19" s="107"/>
    </row>
    <row r="20" ht="18" customHeight="1" spans="1:7">
      <c r="A20" s="105"/>
      <c r="B20" s="96"/>
      <c r="C20" s="106"/>
      <c r="D20" s="106"/>
      <c r="E20" s="106"/>
      <c r="F20" s="106"/>
      <c r="G20" s="107"/>
    </row>
    <row r="21" ht="18" customHeight="1" spans="1:6">
      <c r="A21" s="105"/>
      <c r="B21" s="96"/>
      <c r="C21" s="106"/>
      <c r="D21" s="106"/>
      <c r="E21" s="106"/>
      <c r="F21" s="106"/>
    </row>
    <row r="22" ht="18" customHeight="1" spans="1:6">
      <c r="A22" s="105"/>
      <c r="B22" s="96"/>
      <c r="C22" s="106"/>
      <c r="D22" s="106"/>
      <c r="E22" s="106"/>
      <c r="F22" s="106"/>
    </row>
    <row r="23" ht="18" customHeight="1" spans="1:6">
      <c r="A23" s="105"/>
      <c r="B23" s="99"/>
      <c r="C23" s="106"/>
      <c r="D23" s="106"/>
      <c r="E23" s="106"/>
      <c r="F23" s="106"/>
    </row>
    <row r="24" ht="18" customHeight="1" spans="1:6">
      <c r="A24" s="105"/>
      <c r="B24" s="99"/>
      <c r="C24" s="106"/>
      <c r="D24" s="106"/>
      <c r="E24" s="106"/>
      <c r="F24" s="106"/>
    </row>
    <row r="25" ht="18" customHeight="1" spans="1:6">
      <c r="A25" s="105"/>
      <c r="B25" s="99"/>
      <c r="C25" s="106"/>
      <c r="D25" s="106"/>
      <c r="E25" s="106"/>
      <c r="F25" s="106"/>
    </row>
    <row r="26" ht="18" customHeight="1" spans="1:6">
      <c r="A26" s="105"/>
      <c r="B26" s="99"/>
      <c r="C26" s="106"/>
      <c r="D26" s="106"/>
      <c r="E26" s="106"/>
      <c r="F26" s="106"/>
    </row>
    <row r="27" ht="18" customHeight="1" spans="1:6">
      <c r="A27" s="105"/>
      <c r="B27" s="99"/>
      <c r="C27" s="106"/>
      <c r="D27" s="106"/>
      <c r="E27" s="106"/>
      <c r="F27" s="106"/>
    </row>
    <row r="28" ht="18" customHeight="1" spans="1:6">
      <c r="A28" s="105"/>
      <c r="B28" s="99"/>
      <c r="C28" s="106"/>
      <c r="D28" s="106"/>
      <c r="E28" s="106"/>
      <c r="F28" s="106"/>
    </row>
    <row r="29" ht="18" customHeight="1" spans="1:6">
      <c r="A29" s="105"/>
      <c r="B29" s="96"/>
      <c r="C29" s="106"/>
      <c r="D29" s="106"/>
      <c r="E29" s="106"/>
      <c r="F29" s="106"/>
    </row>
    <row r="30" ht="18" customHeight="1" spans="1:6">
      <c r="A30" s="105"/>
      <c r="B30" s="99"/>
      <c r="C30" s="106"/>
      <c r="D30" s="106"/>
      <c r="E30" s="106"/>
      <c r="F30" s="106"/>
    </row>
    <row r="31" ht="18" customHeight="1" spans="1:6">
      <c r="A31" s="105"/>
      <c r="B31" s="99"/>
      <c r="C31" s="106"/>
      <c r="D31" s="106"/>
      <c r="E31" s="106"/>
      <c r="F31" s="106"/>
    </row>
    <row r="32" ht="18" customHeight="1" spans="1:6">
      <c r="A32" s="105"/>
      <c r="B32" s="99"/>
      <c r="C32" s="106"/>
      <c r="D32" s="106"/>
      <c r="E32" s="106"/>
      <c r="F32" s="106"/>
    </row>
    <row r="33" ht="18" customHeight="1" spans="1:6">
      <c r="A33" s="105"/>
      <c r="B33" s="99"/>
      <c r="C33" s="106"/>
      <c r="D33" s="106"/>
      <c r="E33" s="106"/>
      <c r="F33" s="106"/>
    </row>
    <row r="34" ht="18" customHeight="1" spans="1:6">
      <c r="A34" s="105"/>
      <c r="B34" s="99"/>
      <c r="C34" s="106"/>
      <c r="D34" s="106"/>
      <c r="E34" s="106"/>
      <c r="F34" s="106"/>
    </row>
    <row r="35" ht="18" customHeight="1" spans="1:6">
      <c r="A35" s="105"/>
      <c r="B35" s="99"/>
      <c r="C35" s="106"/>
      <c r="D35" s="106"/>
      <c r="E35" s="106"/>
      <c r="F35" s="106"/>
    </row>
    <row r="36" ht="18" customHeight="1" spans="1:6">
      <c r="A36" s="105"/>
      <c r="B36" s="99"/>
      <c r="C36" s="106"/>
      <c r="D36" s="106"/>
      <c r="E36" s="106"/>
      <c r="F36" s="106"/>
    </row>
    <row r="37" ht="18" customHeight="1" spans="1:6">
      <c r="A37" s="105"/>
      <c r="B37" s="99"/>
      <c r="C37" s="106"/>
      <c r="D37" s="106"/>
      <c r="E37" s="106"/>
      <c r="F37" s="106"/>
    </row>
    <row r="38" ht="18" customHeight="1" spans="1:6">
      <c r="A38" s="105"/>
      <c r="B38" s="99"/>
      <c r="C38" s="106"/>
      <c r="D38" s="106"/>
      <c r="E38" s="106"/>
      <c r="F38" s="106"/>
    </row>
    <row r="39" ht="18" customHeight="1" spans="1:6">
      <c r="A39" s="105"/>
      <c r="B39" s="99"/>
      <c r="C39" s="106"/>
      <c r="D39" s="106"/>
      <c r="E39" s="106"/>
      <c r="F39" s="106"/>
    </row>
    <row r="40" ht="18" customHeight="1" spans="1:6">
      <c r="A40" s="105"/>
      <c r="B40" s="99"/>
      <c r="C40" s="106"/>
      <c r="D40" s="106"/>
      <c r="E40" s="106"/>
      <c r="F40" s="106"/>
    </row>
    <row r="41" ht="18" customHeight="1" spans="1:6">
      <c r="A41" s="105"/>
      <c r="B41" s="99"/>
      <c r="C41" s="106"/>
      <c r="D41" s="106"/>
      <c r="E41" s="106"/>
      <c r="F41" s="106"/>
    </row>
    <row r="42" ht="18" customHeight="1" spans="1:6">
      <c r="A42" s="105"/>
      <c r="B42" s="99"/>
      <c r="C42" s="106"/>
      <c r="D42" s="106"/>
      <c r="E42" s="106"/>
      <c r="F42" s="106"/>
    </row>
    <row r="43" ht="18" customHeight="1" spans="1:6">
      <c r="A43" s="105"/>
      <c r="B43" s="99"/>
      <c r="C43" s="106"/>
      <c r="D43" s="106"/>
      <c r="E43" s="106"/>
      <c r="F43" s="106"/>
    </row>
    <row r="44" ht="18" customHeight="1" spans="1:6">
      <c r="A44" s="105"/>
      <c r="B44" s="99"/>
      <c r="C44" s="106"/>
      <c r="D44" s="106"/>
      <c r="E44" s="106"/>
      <c r="F44" s="106"/>
    </row>
    <row r="45" ht="18" customHeight="1" spans="1:6">
      <c r="A45" s="105"/>
      <c r="B45" s="99"/>
      <c r="C45" s="106"/>
      <c r="D45" s="106"/>
      <c r="E45" s="106"/>
      <c r="F45" s="106"/>
    </row>
    <row r="46" ht="18" customHeight="1" spans="1:6">
      <c r="A46" s="105"/>
      <c r="B46" s="108"/>
      <c r="C46" s="106"/>
      <c r="D46" s="106"/>
      <c r="E46" s="106"/>
      <c r="F46" s="106"/>
    </row>
    <row r="47" ht="18" customHeight="1" spans="1:6">
      <c r="A47" s="105"/>
      <c r="B47" s="108"/>
      <c r="C47" s="97" t="s">
        <v>539</v>
      </c>
      <c r="D47" s="97" t="s">
        <v>540</v>
      </c>
      <c r="E47" s="97" t="s">
        <v>541</v>
      </c>
      <c r="F47" s="97" t="s">
        <v>542</v>
      </c>
    </row>
    <row r="48" ht="18" customHeight="1" spans="1:6">
      <c r="A48" s="105"/>
      <c r="B48" s="108"/>
      <c r="C48" s="106">
        <f>SUM(C5:C47)</f>
        <v>0</v>
      </c>
      <c r="D48" s="106">
        <f>SUM(D5:D47)</f>
        <v>0</v>
      </c>
      <c r="E48" s="106">
        <f>SUM(E5:E47)</f>
        <v>0</v>
      </c>
      <c r="F48" s="106">
        <f>C48+D48</f>
        <v>0</v>
      </c>
    </row>
    <row r="49" ht="20.1" customHeight="1" spans="1:6">
      <c r="A49" s="3"/>
      <c r="B49" s="109" t="s">
        <v>543</v>
      </c>
      <c r="C49" s="109"/>
      <c r="D49" s="109"/>
      <c r="E49" s="109"/>
      <c r="F49" s="109"/>
    </row>
    <row r="50" spans="1:6">
      <c r="A50" s="3"/>
      <c r="B50" s="110"/>
      <c r="C50" s="111"/>
      <c r="D50" s="111"/>
      <c r="E50" s="111"/>
      <c r="F50" s="111"/>
    </row>
    <row r="51" spans="1:6">
      <c r="A51" s="3"/>
      <c r="B51" s="110"/>
      <c r="C51" s="111"/>
      <c r="D51" s="111"/>
      <c r="E51" s="111"/>
      <c r="F51" s="111"/>
    </row>
    <row r="52" spans="1:6">
      <c r="A52" s="3"/>
      <c r="B52" s="110"/>
      <c r="C52" s="111"/>
      <c r="D52" s="111"/>
      <c r="E52" s="111"/>
      <c r="F52" s="111"/>
    </row>
  </sheetData>
  <mergeCells count="2">
    <mergeCell ref="B49:F49"/>
    <mergeCell ref="A1:F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6" workbookViewId="0">
      <selection activeCell="F63" sqref="F63"/>
    </sheetView>
  </sheetViews>
  <sheetFormatPr defaultColWidth="9" defaultRowHeight="13.5"/>
  <cols>
    <col min="1" max="1" width="8.10833333333333" customWidth="1"/>
    <col min="2" max="2" width="19.775" customWidth="1"/>
    <col min="3" max="3" width="15.6666666666667" style="3" customWidth="1"/>
    <col min="4" max="4" width="15.6666666666667" customWidth="1"/>
    <col min="5" max="5" width="7.21666666666667" customWidth="1"/>
    <col min="6" max="6" width="15.1083333333333" customWidth="1"/>
    <col min="7" max="7" width="42.775" customWidth="1"/>
    <col min="8" max="8" width="14.8833333333333" customWidth="1"/>
    <col min="9" max="9" width="12.775" customWidth="1"/>
    <col min="10" max="10" width="5.10833333333333" customWidth="1"/>
  </cols>
  <sheetData>
    <row r="1" spans="1:9">
      <c r="A1" s="4" t="s">
        <v>544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21" spans="1:9">
      <c r="A3" s="5" t="s">
        <v>1</v>
      </c>
      <c r="B3" s="5"/>
      <c r="C3" s="6" t="s">
        <v>545</v>
      </c>
      <c r="D3" s="6"/>
      <c r="E3" s="6"/>
      <c r="F3" s="6"/>
      <c r="G3" s="6"/>
      <c r="H3" s="7"/>
      <c r="I3" s="7"/>
    </row>
    <row r="4" ht="20.25" spans="1:9">
      <c r="A4" s="8" t="s">
        <v>546</v>
      </c>
      <c r="B4" s="9"/>
      <c r="C4" s="9"/>
      <c r="D4" s="10"/>
      <c r="E4" s="64" t="s">
        <v>547</v>
      </c>
      <c r="F4" s="9"/>
      <c r="G4" s="9"/>
      <c r="H4" s="9"/>
      <c r="I4" s="10"/>
    </row>
    <row r="5" ht="14.25" spans="1:9">
      <c r="A5" s="11" t="s">
        <v>3</v>
      </c>
      <c r="B5" s="12" t="s">
        <v>548</v>
      </c>
      <c r="C5" s="13" t="s">
        <v>549</v>
      </c>
      <c r="D5" s="14" t="s">
        <v>550</v>
      </c>
      <c r="E5" s="65" t="s">
        <v>3</v>
      </c>
      <c r="F5" s="15" t="s">
        <v>548</v>
      </c>
      <c r="G5" s="16" t="s">
        <v>551</v>
      </c>
      <c r="H5" s="17" t="s">
        <v>550</v>
      </c>
      <c r="I5" s="53" t="s">
        <v>552</v>
      </c>
    </row>
    <row r="6" ht="14.25" spans="1:9">
      <c r="A6" s="66"/>
      <c r="B6" s="67" t="s">
        <v>553</v>
      </c>
      <c r="C6" s="68"/>
      <c r="D6" s="26">
        <v>306</v>
      </c>
      <c r="E6" s="69">
        <v>1</v>
      </c>
      <c r="F6" s="70" t="s">
        <v>554</v>
      </c>
      <c r="G6" s="71" t="s">
        <v>555</v>
      </c>
      <c r="H6" s="72">
        <v>350</v>
      </c>
      <c r="I6" s="82" t="s">
        <v>67</v>
      </c>
    </row>
    <row r="7" ht="14.25" spans="1:9">
      <c r="A7" s="18">
        <v>1</v>
      </c>
      <c r="B7" s="19" t="s">
        <v>556</v>
      </c>
      <c r="C7" s="73" t="s">
        <v>141</v>
      </c>
      <c r="D7" s="74">
        <v>300</v>
      </c>
      <c r="E7" s="69">
        <v>2</v>
      </c>
      <c r="F7" s="19" t="s">
        <v>557</v>
      </c>
      <c r="G7" s="71" t="s">
        <v>558</v>
      </c>
      <c r="H7" s="21">
        <v>350</v>
      </c>
      <c r="I7" s="54" t="s">
        <v>559</v>
      </c>
    </row>
    <row r="8" ht="14.25" spans="1:9">
      <c r="A8" s="18">
        <v>2</v>
      </c>
      <c r="B8" s="19" t="s">
        <v>556</v>
      </c>
      <c r="C8" s="73" t="s">
        <v>560</v>
      </c>
      <c r="D8" s="74">
        <v>100</v>
      </c>
      <c r="E8" s="69">
        <v>3</v>
      </c>
      <c r="F8" s="19" t="s">
        <v>561</v>
      </c>
      <c r="G8" s="19" t="s">
        <v>562</v>
      </c>
      <c r="H8" s="21">
        <v>350</v>
      </c>
      <c r="I8" s="54" t="s">
        <v>31</v>
      </c>
    </row>
    <row r="9" ht="14.25" spans="1:9">
      <c r="A9" s="18">
        <v>3</v>
      </c>
      <c r="B9" s="19" t="s">
        <v>556</v>
      </c>
      <c r="C9" s="73" t="s">
        <v>224</v>
      </c>
      <c r="D9" s="74">
        <v>100</v>
      </c>
      <c r="E9" s="69">
        <v>4</v>
      </c>
      <c r="F9" s="19" t="s">
        <v>563</v>
      </c>
      <c r="G9" s="71" t="s">
        <v>564</v>
      </c>
      <c r="H9" s="21">
        <v>350</v>
      </c>
      <c r="I9" s="54" t="s">
        <v>565</v>
      </c>
    </row>
    <row r="10" ht="14.25" spans="1:9">
      <c r="A10" s="18">
        <v>4</v>
      </c>
      <c r="B10" s="19" t="s">
        <v>556</v>
      </c>
      <c r="C10" s="73" t="s">
        <v>566</v>
      </c>
      <c r="D10" s="74">
        <v>100</v>
      </c>
      <c r="E10" s="69">
        <v>5</v>
      </c>
      <c r="F10" s="19" t="s">
        <v>567</v>
      </c>
      <c r="G10" s="71" t="s">
        <v>568</v>
      </c>
      <c r="H10" s="21">
        <v>350</v>
      </c>
      <c r="I10" s="54" t="s">
        <v>224</v>
      </c>
    </row>
    <row r="11" ht="14.25" spans="1:9">
      <c r="A11" s="18">
        <v>5</v>
      </c>
      <c r="B11" s="19" t="s">
        <v>556</v>
      </c>
      <c r="C11" s="73" t="s">
        <v>55</v>
      </c>
      <c r="D11" s="74">
        <v>100</v>
      </c>
      <c r="E11" s="69">
        <v>6</v>
      </c>
      <c r="F11" s="19" t="s">
        <v>569</v>
      </c>
      <c r="G11" s="71" t="s">
        <v>570</v>
      </c>
      <c r="H11" s="21">
        <v>350</v>
      </c>
      <c r="I11" s="54" t="s">
        <v>67</v>
      </c>
    </row>
    <row r="12" ht="14.25" spans="1:9">
      <c r="A12" s="18">
        <v>6</v>
      </c>
      <c r="B12" s="19" t="s">
        <v>556</v>
      </c>
      <c r="C12" s="73" t="s">
        <v>43</v>
      </c>
      <c r="D12" s="74">
        <v>100</v>
      </c>
      <c r="E12" s="69">
        <v>7</v>
      </c>
      <c r="F12" s="19" t="s">
        <v>14</v>
      </c>
      <c r="G12" s="71" t="s">
        <v>571</v>
      </c>
      <c r="H12" s="21">
        <v>350</v>
      </c>
      <c r="I12" s="54" t="s">
        <v>152</v>
      </c>
    </row>
    <row r="13" ht="14.25" spans="1:9">
      <c r="A13" s="18">
        <v>7</v>
      </c>
      <c r="B13" s="19" t="s">
        <v>556</v>
      </c>
      <c r="C13" s="73" t="s">
        <v>572</v>
      </c>
      <c r="D13" s="74">
        <v>100</v>
      </c>
      <c r="E13" s="69">
        <v>8</v>
      </c>
      <c r="F13" s="19" t="s">
        <v>573</v>
      </c>
      <c r="G13" s="71" t="s">
        <v>574</v>
      </c>
      <c r="H13" s="21">
        <v>350</v>
      </c>
      <c r="I13" s="54" t="s">
        <v>575</v>
      </c>
    </row>
    <row r="14" ht="14.25" spans="1:9">
      <c r="A14" s="18">
        <v>8</v>
      </c>
      <c r="B14" s="19" t="s">
        <v>556</v>
      </c>
      <c r="C14" s="73" t="s">
        <v>15</v>
      </c>
      <c r="D14" s="74">
        <v>100</v>
      </c>
      <c r="E14" s="69">
        <v>9</v>
      </c>
      <c r="F14" s="22" t="s">
        <v>576</v>
      </c>
      <c r="G14" s="75" t="s">
        <v>577</v>
      </c>
      <c r="H14" s="24">
        <v>350</v>
      </c>
      <c r="I14" s="55" t="s">
        <v>78</v>
      </c>
    </row>
    <row r="15" ht="14.25" spans="1:9">
      <c r="A15" s="18">
        <v>9</v>
      </c>
      <c r="B15" s="19" t="s">
        <v>556</v>
      </c>
      <c r="C15" s="73" t="s">
        <v>107</v>
      </c>
      <c r="D15" s="74">
        <v>100</v>
      </c>
      <c r="E15" s="69">
        <v>10</v>
      </c>
      <c r="F15" s="22" t="s">
        <v>578</v>
      </c>
      <c r="G15" s="71" t="s">
        <v>579</v>
      </c>
      <c r="H15" s="21">
        <v>350</v>
      </c>
      <c r="I15" s="54" t="s">
        <v>37</v>
      </c>
    </row>
    <row r="16" ht="14.25" spans="1:9">
      <c r="A16" s="18">
        <v>10</v>
      </c>
      <c r="B16" s="19" t="s">
        <v>556</v>
      </c>
      <c r="C16" s="73" t="s">
        <v>580</v>
      </c>
      <c r="D16" s="74">
        <v>100</v>
      </c>
      <c r="E16" s="69">
        <v>11</v>
      </c>
      <c r="F16" s="19" t="s">
        <v>581</v>
      </c>
      <c r="G16" s="71" t="s">
        <v>582</v>
      </c>
      <c r="H16" s="21">
        <v>360</v>
      </c>
      <c r="I16" s="54" t="s">
        <v>29</v>
      </c>
    </row>
    <row r="17" ht="14.25" spans="1:9">
      <c r="A17" s="18">
        <v>11</v>
      </c>
      <c r="B17" s="19" t="s">
        <v>556</v>
      </c>
      <c r="C17" s="73" t="s">
        <v>95</v>
      </c>
      <c r="D17" s="74">
        <v>200</v>
      </c>
      <c r="E17" s="69">
        <v>12</v>
      </c>
      <c r="F17" s="19"/>
      <c r="G17" s="73"/>
      <c r="H17" s="21"/>
      <c r="I17" s="54"/>
    </row>
    <row r="18" ht="14.25" spans="1:9">
      <c r="A18" s="18">
        <v>12</v>
      </c>
      <c r="B18" s="19" t="s">
        <v>556</v>
      </c>
      <c r="C18" s="73" t="s">
        <v>29</v>
      </c>
      <c r="D18" s="74">
        <v>300</v>
      </c>
      <c r="E18" s="69">
        <v>13</v>
      </c>
      <c r="F18" s="19"/>
      <c r="G18" s="19"/>
      <c r="H18" s="21"/>
      <c r="I18" s="54"/>
    </row>
    <row r="19" ht="14.25" spans="1:9">
      <c r="A19" s="18">
        <v>13</v>
      </c>
      <c r="B19" s="19" t="s">
        <v>556</v>
      </c>
      <c r="C19" s="73" t="s">
        <v>83</v>
      </c>
      <c r="D19" s="74">
        <v>100</v>
      </c>
      <c r="E19" s="69">
        <v>14</v>
      </c>
      <c r="F19" s="19"/>
      <c r="G19" s="19"/>
      <c r="H19" s="21"/>
      <c r="I19" s="54"/>
    </row>
    <row r="20" ht="14.25" spans="1:9">
      <c r="A20" s="18">
        <v>14</v>
      </c>
      <c r="B20" s="19" t="s">
        <v>556</v>
      </c>
      <c r="C20" s="73" t="s">
        <v>583</v>
      </c>
      <c r="D20" s="74">
        <v>100</v>
      </c>
      <c r="E20" s="69">
        <v>15</v>
      </c>
      <c r="F20" s="19"/>
      <c r="G20" s="19"/>
      <c r="H20" s="21"/>
      <c r="I20" s="54"/>
    </row>
    <row r="21" ht="14.25" spans="1:9">
      <c r="A21" s="18">
        <v>15</v>
      </c>
      <c r="B21" s="19" t="s">
        <v>556</v>
      </c>
      <c r="C21" s="73" t="s">
        <v>194</v>
      </c>
      <c r="D21" s="74">
        <v>200</v>
      </c>
      <c r="E21" s="69">
        <v>16</v>
      </c>
      <c r="F21" s="19"/>
      <c r="G21" s="19"/>
      <c r="H21" s="21"/>
      <c r="I21" s="54"/>
    </row>
    <row r="22" ht="14.25" spans="1:9">
      <c r="A22" s="18">
        <v>16</v>
      </c>
      <c r="B22" s="19" t="s">
        <v>556</v>
      </c>
      <c r="C22" s="73" t="s">
        <v>584</v>
      </c>
      <c r="D22" s="74">
        <v>200</v>
      </c>
      <c r="E22" s="69">
        <v>17</v>
      </c>
      <c r="F22" s="19"/>
      <c r="G22" s="19"/>
      <c r="H22" s="21"/>
      <c r="I22" s="54"/>
    </row>
    <row r="23" ht="14.25" spans="1:9">
      <c r="A23" s="18">
        <v>17</v>
      </c>
      <c r="B23" s="19" t="s">
        <v>556</v>
      </c>
      <c r="C23" s="73" t="s">
        <v>213</v>
      </c>
      <c r="D23" s="74">
        <v>100</v>
      </c>
      <c r="E23" s="69">
        <v>18</v>
      </c>
      <c r="F23" s="19"/>
      <c r="G23" s="19"/>
      <c r="H23" s="21"/>
      <c r="I23" s="54"/>
    </row>
    <row r="24" ht="14.25" spans="1:9">
      <c r="A24" s="18">
        <v>18</v>
      </c>
      <c r="B24" s="19" t="s">
        <v>556</v>
      </c>
      <c r="C24" s="73" t="s">
        <v>57</v>
      </c>
      <c r="D24" s="74">
        <v>100</v>
      </c>
      <c r="E24" s="69">
        <v>19</v>
      </c>
      <c r="F24" s="19"/>
      <c r="G24" s="19"/>
      <c r="H24" s="21"/>
      <c r="I24" s="54"/>
    </row>
    <row r="25" ht="14.25" spans="1:9">
      <c r="A25" s="18">
        <v>19</v>
      </c>
      <c r="B25" s="19" t="s">
        <v>556</v>
      </c>
      <c r="C25" s="73" t="s">
        <v>585</v>
      </c>
      <c r="D25" s="74">
        <v>100</v>
      </c>
      <c r="E25" s="69">
        <v>20</v>
      </c>
      <c r="F25" s="19"/>
      <c r="G25" s="19"/>
      <c r="H25" s="21"/>
      <c r="I25" s="54"/>
    </row>
    <row r="26" ht="14.25" spans="1:9">
      <c r="A26" s="18">
        <v>20</v>
      </c>
      <c r="B26" s="19" t="s">
        <v>556</v>
      </c>
      <c r="C26" s="73" t="s">
        <v>49</v>
      </c>
      <c r="D26" s="74">
        <v>100</v>
      </c>
      <c r="E26" s="69">
        <v>21</v>
      </c>
      <c r="F26" s="19"/>
      <c r="G26" s="19"/>
      <c r="H26" s="21"/>
      <c r="I26" s="54"/>
    </row>
    <row r="27" ht="14.25" spans="1:9">
      <c r="A27" s="18">
        <v>21</v>
      </c>
      <c r="B27" s="19" t="s">
        <v>556</v>
      </c>
      <c r="C27" s="73" t="s">
        <v>586</v>
      </c>
      <c r="D27" s="74">
        <v>100</v>
      </c>
      <c r="E27" s="69">
        <v>22</v>
      </c>
      <c r="F27" s="19"/>
      <c r="G27" s="19"/>
      <c r="H27" s="21"/>
      <c r="I27" s="54"/>
    </row>
    <row r="28" ht="14.25" spans="1:9">
      <c r="A28" s="18">
        <v>22</v>
      </c>
      <c r="B28" s="19" t="s">
        <v>556</v>
      </c>
      <c r="C28" s="73" t="s">
        <v>587</v>
      </c>
      <c r="D28" s="74">
        <v>100</v>
      </c>
      <c r="E28" s="69">
        <v>23</v>
      </c>
      <c r="F28" s="19"/>
      <c r="G28" s="25"/>
      <c r="H28" s="21"/>
      <c r="I28" s="54"/>
    </row>
    <row r="29" ht="14.25" spans="1:9">
      <c r="A29" s="18">
        <v>23</v>
      </c>
      <c r="B29" s="19" t="s">
        <v>556</v>
      </c>
      <c r="C29" s="73" t="s">
        <v>97</v>
      </c>
      <c r="D29" s="74">
        <v>100</v>
      </c>
      <c r="E29" s="69">
        <v>24</v>
      </c>
      <c r="F29" s="19"/>
      <c r="G29" s="19"/>
      <c r="H29" s="21"/>
      <c r="I29" s="54"/>
    </row>
    <row r="30" ht="14.25" spans="1:9">
      <c r="A30" s="18">
        <v>24</v>
      </c>
      <c r="B30" s="19" t="s">
        <v>556</v>
      </c>
      <c r="C30" s="73" t="s">
        <v>109</v>
      </c>
      <c r="D30" s="74">
        <v>100</v>
      </c>
      <c r="E30" s="69">
        <v>25</v>
      </c>
      <c r="F30" s="19"/>
      <c r="G30" s="19"/>
      <c r="H30" s="21"/>
      <c r="I30" s="54"/>
    </row>
    <row r="31" ht="14.25" spans="1:9">
      <c r="A31" s="18">
        <v>25</v>
      </c>
      <c r="B31" s="19" t="s">
        <v>556</v>
      </c>
      <c r="C31" s="73" t="s">
        <v>588</v>
      </c>
      <c r="D31" s="74">
        <v>100</v>
      </c>
      <c r="E31" s="69">
        <v>26</v>
      </c>
      <c r="F31" s="19"/>
      <c r="G31" s="19"/>
      <c r="H31" s="21"/>
      <c r="I31" s="54"/>
    </row>
    <row r="32" ht="14.25" spans="1:9">
      <c r="A32" s="18">
        <v>26</v>
      </c>
      <c r="B32" s="19" t="s">
        <v>556</v>
      </c>
      <c r="C32" s="73" t="s">
        <v>589</v>
      </c>
      <c r="D32" s="74">
        <v>100</v>
      </c>
      <c r="E32" s="69">
        <v>27</v>
      </c>
      <c r="F32" s="19"/>
      <c r="G32" s="19"/>
      <c r="H32" s="21"/>
      <c r="I32" s="54"/>
    </row>
    <row r="33" ht="14.25" spans="1:9">
      <c r="A33" s="18">
        <v>27</v>
      </c>
      <c r="B33" s="19" t="s">
        <v>556</v>
      </c>
      <c r="C33" s="73" t="s">
        <v>590</v>
      </c>
      <c r="D33" s="74">
        <v>100</v>
      </c>
      <c r="E33" s="69">
        <v>28</v>
      </c>
      <c r="F33" s="19"/>
      <c r="G33" s="19"/>
      <c r="H33" s="21"/>
      <c r="I33" s="54"/>
    </row>
    <row r="34" ht="14.25" spans="1:9">
      <c r="A34" s="18">
        <v>28</v>
      </c>
      <c r="B34" s="19" t="s">
        <v>556</v>
      </c>
      <c r="C34" s="73" t="s">
        <v>227</v>
      </c>
      <c r="D34" s="74">
        <v>100</v>
      </c>
      <c r="E34" s="69">
        <v>29</v>
      </c>
      <c r="F34" s="19"/>
      <c r="G34" s="19"/>
      <c r="H34" s="21"/>
      <c r="I34" s="54"/>
    </row>
    <row r="35" ht="14.25" spans="1:9">
      <c r="A35" s="18">
        <v>29</v>
      </c>
      <c r="B35" s="19" t="s">
        <v>556</v>
      </c>
      <c r="C35" s="73" t="s">
        <v>591</v>
      </c>
      <c r="D35" s="74">
        <v>100</v>
      </c>
      <c r="E35" s="69">
        <v>30</v>
      </c>
      <c r="F35" s="19"/>
      <c r="G35" s="19"/>
      <c r="H35" s="21"/>
      <c r="I35" s="54"/>
    </row>
    <row r="36" ht="14.25" spans="1:9">
      <c r="A36" s="18">
        <v>30</v>
      </c>
      <c r="B36" s="19" t="s">
        <v>556</v>
      </c>
      <c r="C36" s="73" t="s">
        <v>60</v>
      </c>
      <c r="D36" s="74">
        <v>100</v>
      </c>
      <c r="E36" s="69">
        <v>31</v>
      </c>
      <c r="F36" s="19"/>
      <c r="G36" s="19"/>
      <c r="H36" s="21"/>
      <c r="I36" s="54"/>
    </row>
    <row r="37" ht="14.25" spans="1:9">
      <c r="A37" s="18">
        <v>31</v>
      </c>
      <c r="B37" s="19" t="s">
        <v>556</v>
      </c>
      <c r="C37" s="73" t="s">
        <v>592</v>
      </c>
      <c r="D37" s="74">
        <v>100</v>
      </c>
      <c r="E37" s="69">
        <v>32</v>
      </c>
      <c r="F37" s="19"/>
      <c r="G37" s="19"/>
      <c r="H37" s="21"/>
      <c r="I37" s="54"/>
    </row>
    <row r="38" ht="14.25" spans="1:9">
      <c r="A38" s="18">
        <v>32</v>
      </c>
      <c r="B38" s="19" t="s">
        <v>556</v>
      </c>
      <c r="C38" s="73" t="s">
        <v>62</v>
      </c>
      <c r="D38" s="74">
        <v>100</v>
      </c>
      <c r="E38" s="69">
        <v>33</v>
      </c>
      <c r="F38" s="19"/>
      <c r="G38" s="19"/>
      <c r="H38" s="21"/>
      <c r="I38" s="54"/>
    </row>
    <row r="39" ht="14.25" spans="1:9">
      <c r="A39" s="18">
        <v>33</v>
      </c>
      <c r="B39" s="19" t="s">
        <v>556</v>
      </c>
      <c r="C39" s="73" t="s">
        <v>115</v>
      </c>
      <c r="D39" s="74">
        <v>300</v>
      </c>
      <c r="E39" s="69">
        <v>34</v>
      </c>
      <c r="F39" s="19"/>
      <c r="G39" s="19"/>
      <c r="H39" s="21"/>
      <c r="I39" s="54"/>
    </row>
    <row r="40" ht="14.25" spans="1:9">
      <c r="A40" s="18">
        <v>34</v>
      </c>
      <c r="B40" s="19" t="s">
        <v>556</v>
      </c>
      <c r="C40" s="73" t="s">
        <v>593</v>
      </c>
      <c r="D40" s="74">
        <v>100</v>
      </c>
      <c r="E40" s="69">
        <v>35</v>
      </c>
      <c r="F40" s="19"/>
      <c r="G40" s="19"/>
      <c r="H40" s="21"/>
      <c r="I40" s="54"/>
    </row>
    <row r="41" ht="14.25" spans="1:9">
      <c r="A41" s="18">
        <v>35</v>
      </c>
      <c r="B41" s="19" t="s">
        <v>556</v>
      </c>
      <c r="C41" s="73" t="s">
        <v>594</v>
      </c>
      <c r="D41" s="74">
        <v>100</v>
      </c>
      <c r="E41" s="69">
        <v>36</v>
      </c>
      <c r="F41" s="19"/>
      <c r="G41" s="19"/>
      <c r="H41" s="21"/>
      <c r="I41" s="54"/>
    </row>
    <row r="42" ht="14.25" spans="1:9">
      <c r="A42" s="18">
        <v>36</v>
      </c>
      <c r="B42" s="19" t="s">
        <v>556</v>
      </c>
      <c r="C42" s="73" t="s">
        <v>595</v>
      </c>
      <c r="D42" s="74">
        <v>100</v>
      </c>
      <c r="E42" s="69">
        <v>37</v>
      </c>
      <c r="F42" s="19"/>
      <c r="G42" s="19"/>
      <c r="H42" s="21"/>
      <c r="I42" s="54"/>
    </row>
    <row r="43" ht="14.25" spans="1:9">
      <c r="A43" s="18">
        <v>37</v>
      </c>
      <c r="B43" s="19" t="s">
        <v>556</v>
      </c>
      <c r="C43" s="73" t="s">
        <v>596</v>
      </c>
      <c r="D43" s="74">
        <v>100</v>
      </c>
      <c r="E43" s="69">
        <v>38</v>
      </c>
      <c r="F43" s="19"/>
      <c r="G43" s="19"/>
      <c r="H43" s="21"/>
      <c r="I43" s="54"/>
    </row>
    <row r="44" ht="14.25" spans="1:9">
      <c r="A44" s="18">
        <v>38</v>
      </c>
      <c r="B44" s="19" t="s">
        <v>556</v>
      </c>
      <c r="C44" s="73" t="s">
        <v>597</v>
      </c>
      <c r="D44" s="74">
        <v>100</v>
      </c>
      <c r="E44" s="69">
        <v>39</v>
      </c>
      <c r="F44" s="19"/>
      <c r="G44" s="19"/>
      <c r="H44" s="21"/>
      <c r="I44" s="54"/>
    </row>
    <row r="45" ht="14.25" spans="1:9">
      <c r="A45" s="18">
        <v>39</v>
      </c>
      <c r="B45" s="19" t="s">
        <v>556</v>
      </c>
      <c r="C45" s="73" t="s">
        <v>140</v>
      </c>
      <c r="D45" s="74">
        <v>200</v>
      </c>
      <c r="E45" s="69">
        <v>40</v>
      </c>
      <c r="F45" s="19"/>
      <c r="G45" s="19"/>
      <c r="H45" s="21"/>
      <c r="I45" s="54"/>
    </row>
    <row r="46" ht="14.25" spans="1:9">
      <c r="A46" s="18">
        <v>40</v>
      </c>
      <c r="B46" s="19" t="s">
        <v>556</v>
      </c>
      <c r="C46" s="73" t="s">
        <v>82</v>
      </c>
      <c r="D46" s="74">
        <v>100</v>
      </c>
      <c r="E46" s="69">
        <v>41</v>
      </c>
      <c r="F46" s="19"/>
      <c r="G46" s="19"/>
      <c r="H46" s="21"/>
      <c r="I46" s="54"/>
    </row>
    <row r="47" ht="14.25" spans="1:9">
      <c r="A47" s="18">
        <v>41</v>
      </c>
      <c r="B47" s="19" t="s">
        <v>556</v>
      </c>
      <c r="C47" s="73" t="s">
        <v>35</v>
      </c>
      <c r="D47" s="74">
        <v>300</v>
      </c>
      <c r="E47" s="69">
        <v>42</v>
      </c>
      <c r="F47" s="19"/>
      <c r="G47" s="19"/>
      <c r="H47" s="21"/>
      <c r="I47" s="54"/>
    </row>
    <row r="48" ht="14.25" spans="1:9">
      <c r="A48" s="18">
        <v>42</v>
      </c>
      <c r="B48" s="19" t="s">
        <v>556</v>
      </c>
      <c r="C48" s="73" t="s">
        <v>63</v>
      </c>
      <c r="D48" s="74">
        <v>100</v>
      </c>
      <c r="E48" s="69">
        <v>43</v>
      </c>
      <c r="F48" s="19"/>
      <c r="G48" s="19"/>
      <c r="H48" s="21"/>
      <c r="I48" s="54"/>
    </row>
    <row r="49" ht="14.25" spans="1:9">
      <c r="A49" s="18">
        <v>43</v>
      </c>
      <c r="B49" s="19" t="s">
        <v>556</v>
      </c>
      <c r="C49" s="73" t="s">
        <v>159</v>
      </c>
      <c r="D49" s="74">
        <v>100</v>
      </c>
      <c r="E49" s="69">
        <v>44</v>
      </c>
      <c r="F49" s="19"/>
      <c r="G49" s="19"/>
      <c r="H49" s="21"/>
      <c r="I49" s="54"/>
    </row>
    <row r="50" ht="14.25" spans="1:9">
      <c r="A50" s="18">
        <v>44</v>
      </c>
      <c r="B50" s="19" t="s">
        <v>556</v>
      </c>
      <c r="C50" s="73" t="s">
        <v>598</v>
      </c>
      <c r="D50" s="74">
        <v>100</v>
      </c>
      <c r="E50" s="69">
        <v>45</v>
      </c>
      <c r="F50" s="19"/>
      <c r="G50" s="19"/>
      <c r="H50" s="21"/>
      <c r="I50" s="54"/>
    </row>
    <row r="51" ht="14.25" spans="1:9">
      <c r="A51" s="18">
        <v>45</v>
      </c>
      <c r="B51" s="19" t="s">
        <v>556</v>
      </c>
      <c r="C51" s="73" t="s">
        <v>79</v>
      </c>
      <c r="D51" s="74">
        <v>100</v>
      </c>
      <c r="E51" s="76"/>
      <c r="F51" s="77"/>
      <c r="G51" s="78"/>
      <c r="H51" s="79"/>
      <c r="I51" s="83"/>
    </row>
    <row r="52" ht="14.25" spans="1:9">
      <c r="A52" s="18">
        <v>46</v>
      </c>
      <c r="B52" s="19" t="s">
        <v>556</v>
      </c>
      <c r="C52" s="73" t="s">
        <v>91</v>
      </c>
      <c r="D52" s="74">
        <v>100</v>
      </c>
      <c r="E52" s="80"/>
      <c r="F52" s="33"/>
      <c r="G52" s="33"/>
      <c r="H52" s="34"/>
      <c r="I52" s="57"/>
    </row>
    <row r="53" ht="14.25" spans="1:9">
      <c r="A53" s="18">
        <v>47</v>
      </c>
      <c r="B53" s="19" t="s">
        <v>556</v>
      </c>
      <c r="C53" s="73" t="s">
        <v>78</v>
      </c>
      <c r="D53" s="74">
        <v>100</v>
      </c>
      <c r="E53" s="80"/>
      <c r="F53" s="35"/>
      <c r="G53" s="35"/>
      <c r="H53" s="36"/>
      <c r="I53" s="58"/>
    </row>
    <row r="54" ht="14.25" spans="1:9">
      <c r="A54" s="18">
        <v>48</v>
      </c>
      <c r="B54" s="19" t="s">
        <v>556</v>
      </c>
      <c r="C54" s="73" t="s">
        <v>126</v>
      </c>
      <c r="D54" s="74">
        <v>100</v>
      </c>
      <c r="E54" s="80"/>
      <c r="F54" s="35"/>
      <c r="G54" s="35"/>
      <c r="H54" s="36"/>
      <c r="I54" s="58"/>
    </row>
    <row r="55" ht="14.25" spans="1:9">
      <c r="A55" s="18">
        <v>49</v>
      </c>
      <c r="B55" s="19" t="s">
        <v>556</v>
      </c>
      <c r="C55" s="73" t="s">
        <v>139</v>
      </c>
      <c r="D55" s="74">
        <v>200</v>
      </c>
      <c r="E55" s="80"/>
      <c r="F55" s="35"/>
      <c r="G55" s="35"/>
      <c r="H55" s="36"/>
      <c r="I55" s="58"/>
    </row>
    <row r="56" ht="14.25" spans="1:9">
      <c r="A56" s="18">
        <v>50</v>
      </c>
      <c r="B56" s="19" t="s">
        <v>556</v>
      </c>
      <c r="C56" s="73" t="s">
        <v>31</v>
      </c>
      <c r="D56" s="74">
        <v>100</v>
      </c>
      <c r="E56" s="80"/>
      <c r="F56" s="35"/>
      <c r="G56" s="35"/>
      <c r="H56" s="36"/>
      <c r="I56" s="58"/>
    </row>
    <row r="57" ht="14.25" spans="1:9">
      <c r="A57" s="18">
        <v>51</v>
      </c>
      <c r="B57" s="19" t="s">
        <v>556</v>
      </c>
      <c r="C57" s="73" t="s">
        <v>599</v>
      </c>
      <c r="D57" s="74">
        <v>100</v>
      </c>
      <c r="E57" s="80"/>
      <c r="F57" s="35"/>
      <c r="G57" s="35"/>
      <c r="H57" s="36"/>
      <c r="I57" s="58"/>
    </row>
    <row r="58" ht="14.25" spans="1:9">
      <c r="A58" s="18">
        <v>52</v>
      </c>
      <c r="B58" s="19" t="s">
        <v>556</v>
      </c>
      <c r="C58" s="73" t="s">
        <v>600</v>
      </c>
      <c r="D58" s="74">
        <v>100</v>
      </c>
      <c r="E58" s="81"/>
      <c r="F58" s="19"/>
      <c r="G58" s="19"/>
      <c r="H58" s="21"/>
      <c r="I58" s="54"/>
    </row>
    <row r="59" ht="14.25" spans="1:9">
      <c r="A59" s="18">
        <v>53</v>
      </c>
      <c r="B59" s="19" t="s">
        <v>556</v>
      </c>
      <c r="C59" s="73" t="s">
        <v>101</v>
      </c>
      <c r="D59" s="74">
        <v>200</v>
      </c>
      <c r="E59" s="81"/>
      <c r="F59" s="19"/>
      <c r="G59" s="19"/>
      <c r="H59" s="21"/>
      <c r="I59" s="54"/>
    </row>
    <row r="60" ht="14.25" spans="1:9">
      <c r="A60" s="18">
        <v>54</v>
      </c>
      <c r="B60" s="19" t="s">
        <v>556</v>
      </c>
      <c r="C60" s="73" t="s">
        <v>123</v>
      </c>
      <c r="D60" s="74">
        <v>100</v>
      </c>
      <c r="E60" s="81"/>
      <c r="F60" s="19"/>
      <c r="G60" s="19"/>
      <c r="H60" s="21"/>
      <c r="I60" s="54"/>
    </row>
    <row r="61" ht="14.25" spans="1:9">
      <c r="A61" s="18">
        <v>55</v>
      </c>
      <c r="B61" s="19" t="s">
        <v>556</v>
      </c>
      <c r="C61" s="73" t="s">
        <v>67</v>
      </c>
      <c r="D61" s="74">
        <v>300</v>
      </c>
      <c r="E61" s="81"/>
      <c r="F61" s="19"/>
      <c r="G61" s="19"/>
      <c r="H61" s="21"/>
      <c r="I61" s="54"/>
    </row>
    <row r="62" ht="14.25" spans="1:9">
      <c r="A62" s="18">
        <v>56</v>
      </c>
      <c r="B62" s="19" t="s">
        <v>556</v>
      </c>
      <c r="C62" s="73" t="s">
        <v>37</v>
      </c>
      <c r="D62" s="74">
        <v>100</v>
      </c>
      <c r="E62" s="81"/>
      <c r="F62" s="19"/>
      <c r="G62" s="19"/>
      <c r="H62" s="21"/>
      <c r="I62" s="54"/>
    </row>
    <row r="63" ht="14.25" spans="1:9">
      <c r="A63" s="18">
        <v>57</v>
      </c>
      <c r="B63" s="19" t="s">
        <v>556</v>
      </c>
      <c r="C63" s="73" t="s">
        <v>601</v>
      </c>
      <c r="D63" s="74">
        <v>100</v>
      </c>
      <c r="E63" s="81"/>
      <c r="F63" s="19"/>
      <c r="G63" s="19"/>
      <c r="H63" s="21"/>
      <c r="I63" s="54"/>
    </row>
    <row r="64" ht="14.25" spans="1:9">
      <c r="A64" s="18">
        <v>58</v>
      </c>
      <c r="B64" s="22" t="s">
        <v>602</v>
      </c>
      <c r="C64" s="73" t="s">
        <v>603</v>
      </c>
      <c r="D64" s="26">
        <v>66.88</v>
      </c>
      <c r="E64" s="81"/>
      <c r="F64" s="19"/>
      <c r="G64" s="19"/>
      <c r="H64" s="21"/>
      <c r="I64" s="54"/>
    </row>
    <row r="65" ht="14.25" spans="1:9">
      <c r="A65" s="18">
        <v>59</v>
      </c>
      <c r="B65" s="19"/>
      <c r="C65" s="19"/>
      <c r="D65" s="26"/>
      <c r="E65" s="81"/>
      <c r="F65" s="19"/>
      <c r="G65" s="19"/>
      <c r="H65" s="21"/>
      <c r="I65" s="54"/>
    </row>
    <row r="66" ht="14.25" spans="1:9">
      <c r="A66" s="18"/>
      <c r="B66" s="19"/>
      <c r="C66" s="19"/>
      <c r="D66" s="26"/>
      <c r="E66" s="81"/>
      <c r="F66" s="19"/>
      <c r="G66" s="19"/>
      <c r="H66" s="21"/>
      <c r="I66" s="54"/>
    </row>
    <row r="67" ht="14.25" spans="1:9">
      <c r="A67" s="18"/>
      <c r="B67" s="19"/>
      <c r="C67" s="19"/>
      <c r="D67" s="26"/>
      <c r="E67" s="81"/>
      <c r="F67" s="19"/>
      <c r="G67" s="19"/>
      <c r="H67" s="21"/>
      <c r="I67" s="54"/>
    </row>
    <row r="68" ht="14.25" spans="1:9">
      <c r="A68" s="18"/>
      <c r="B68" s="19"/>
      <c r="C68" s="19"/>
      <c r="D68" s="26"/>
      <c r="E68" s="81"/>
      <c r="F68" s="19"/>
      <c r="G68" s="19"/>
      <c r="H68" s="21"/>
      <c r="I68" s="54"/>
    </row>
    <row r="69" ht="14.25" spans="1:9">
      <c r="A69" s="18"/>
      <c r="B69" s="19"/>
      <c r="C69" s="19"/>
      <c r="D69" s="26"/>
      <c r="E69" s="81"/>
      <c r="F69" s="19"/>
      <c r="G69" s="19"/>
      <c r="H69" s="21"/>
      <c r="I69" s="54"/>
    </row>
    <row r="70" ht="14.25" spans="1:9">
      <c r="A70" s="18"/>
      <c r="B70" s="19"/>
      <c r="C70" s="19"/>
      <c r="D70" s="26"/>
      <c r="E70" s="81"/>
      <c r="F70" s="19"/>
      <c r="G70" s="19"/>
      <c r="H70" s="21"/>
      <c r="I70" s="54"/>
    </row>
    <row r="71" ht="14.25" spans="1:9">
      <c r="A71" s="18"/>
      <c r="B71" s="84"/>
      <c r="C71" s="84"/>
      <c r="D71" s="26"/>
      <c r="E71" s="81"/>
      <c r="F71" s="19"/>
      <c r="G71" s="19"/>
      <c r="H71" s="21"/>
      <c r="I71" s="54"/>
    </row>
    <row r="72" ht="24.6" customHeight="1" spans="1:9">
      <c r="A72" s="37"/>
      <c r="B72" s="38"/>
      <c r="C72" s="85" t="s">
        <v>604</v>
      </c>
      <c r="D72" s="40">
        <f>SUM(D6:D71)</f>
        <v>7672.88</v>
      </c>
      <c r="E72" s="86"/>
      <c r="F72" s="41"/>
      <c r="G72" s="41"/>
      <c r="H72" s="42"/>
      <c r="I72" s="59"/>
    </row>
    <row r="73" ht="27" customHeight="1" spans="1:9">
      <c r="A73" s="37"/>
      <c r="B73" s="43" t="s">
        <v>605</v>
      </c>
      <c r="C73" s="44"/>
      <c r="D73" s="40">
        <f>H73</f>
        <v>3860</v>
      </c>
      <c r="E73" s="86"/>
      <c r="F73" s="41"/>
      <c r="G73" s="39" t="s">
        <v>606</v>
      </c>
      <c r="H73" s="45">
        <f>SUM(H6:H72)</f>
        <v>3860</v>
      </c>
      <c r="I73" s="59"/>
    </row>
    <row r="74" ht="25.8" customHeight="1" spans="1:9">
      <c r="A74" s="87" t="s">
        <v>607</v>
      </c>
      <c r="B74" s="88"/>
      <c r="C74" s="89"/>
      <c r="D74" s="49">
        <f>D72-D73</f>
        <v>3812.88</v>
      </c>
      <c r="E74" s="90"/>
      <c r="F74" s="51"/>
      <c r="G74" s="51"/>
      <c r="H74" s="52"/>
      <c r="I74" s="60"/>
    </row>
    <row r="75" ht="14.25" spans="1:9">
      <c r="A75" s="61"/>
      <c r="B75" s="62" t="s">
        <v>608</v>
      </c>
      <c r="C75" s="62"/>
      <c r="D75" s="62"/>
      <c r="E75" s="62"/>
      <c r="F75" s="62"/>
      <c r="G75" s="62"/>
      <c r="H75" s="62"/>
      <c r="I75" s="62"/>
    </row>
  </sheetData>
  <mergeCells count="8">
    <mergeCell ref="A3:B3"/>
    <mergeCell ref="C3:G3"/>
    <mergeCell ref="A4:D4"/>
    <mergeCell ref="E4:I4"/>
    <mergeCell ref="B6:C6"/>
    <mergeCell ref="B73:C73"/>
    <mergeCell ref="A74:C74"/>
    <mergeCell ref="A1:I2"/>
  </mergeCells>
  <conditionalFormatting sqref="C1:C63 C65:C73 C75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zoomScale="110" zoomScaleNormal="110" topLeftCell="A30" workbookViewId="0">
      <selection activeCell="G42" sqref="G42"/>
    </sheetView>
  </sheetViews>
  <sheetFormatPr defaultColWidth="10" defaultRowHeight="13.5"/>
  <cols>
    <col min="1" max="1" width="6.66666666666667" customWidth="1"/>
    <col min="2" max="2" width="13.3333333333333" customWidth="1"/>
    <col min="3" max="3" width="19.2166666666667" customWidth="1"/>
    <col min="4" max="4" width="18.4416666666667" customWidth="1"/>
    <col min="5" max="5" width="6.88333333333333" customWidth="1"/>
    <col min="6" max="6" width="12.8833333333333" style="3" customWidth="1"/>
    <col min="7" max="7" width="49.1083333333333" style="3" customWidth="1"/>
    <col min="8" max="8" width="17.775" customWidth="1"/>
    <col min="9" max="9" width="10.4416666666667" customWidth="1"/>
    <col min="10" max="10" width="4.88333333333333" customWidth="1"/>
  </cols>
  <sheetData>
    <row r="1" spans="1:9">
      <c r="A1" s="4" t="s">
        <v>544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36" customHeight="1" spans="1:9">
      <c r="A3" s="5" t="s">
        <v>1</v>
      </c>
      <c r="B3" s="5"/>
      <c r="C3" s="6" t="s">
        <v>609</v>
      </c>
      <c r="D3" s="6"/>
      <c r="E3" s="6"/>
      <c r="F3" s="6"/>
      <c r="G3" s="6"/>
      <c r="H3" s="7"/>
      <c r="I3" s="7"/>
    </row>
    <row r="4" ht="20.25" spans="1:9">
      <c r="A4" s="8" t="s">
        <v>546</v>
      </c>
      <c r="B4" s="9"/>
      <c r="C4" s="9"/>
      <c r="D4" s="10"/>
      <c r="E4" s="8" t="s">
        <v>547</v>
      </c>
      <c r="F4" s="9"/>
      <c r="G4" s="9"/>
      <c r="H4" s="9"/>
      <c r="I4" s="10"/>
    </row>
    <row r="5" s="2" customFormat="1" ht="20.1" customHeight="1" spans="1:9">
      <c r="A5" s="11" t="s">
        <v>3</v>
      </c>
      <c r="B5" s="12" t="s">
        <v>548</v>
      </c>
      <c r="C5" s="13" t="s">
        <v>549</v>
      </c>
      <c r="D5" s="14" t="s">
        <v>550</v>
      </c>
      <c r="E5" s="11" t="s">
        <v>3</v>
      </c>
      <c r="F5" s="15" t="s">
        <v>548</v>
      </c>
      <c r="G5" s="16" t="s">
        <v>551</v>
      </c>
      <c r="H5" s="17" t="s">
        <v>550</v>
      </c>
      <c r="I5" s="53" t="s">
        <v>552</v>
      </c>
    </row>
    <row r="6" ht="20.1" customHeight="1" spans="1:9">
      <c r="A6" s="18">
        <v>1</v>
      </c>
      <c r="B6" s="19" t="s">
        <v>610</v>
      </c>
      <c r="C6" s="19" t="s">
        <v>36</v>
      </c>
      <c r="D6" s="20">
        <v>100</v>
      </c>
      <c r="E6" s="18">
        <v>1</v>
      </c>
      <c r="F6" s="19" t="s">
        <v>611</v>
      </c>
      <c r="G6" s="19" t="s">
        <v>612</v>
      </c>
      <c r="H6" s="21">
        <v>200</v>
      </c>
      <c r="I6" s="54" t="s">
        <v>49</v>
      </c>
    </row>
    <row r="7" ht="20.1" customHeight="1" spans="1:9">
      <c r="A7" s="18">
        <v>2</v>
      </c>
      <c r="B7" s="19" t="s">
        <v>610</v>
      </c>
      <c r="C7" s="19" t="s">
        <v>97</v>
      </c>
      <c r="D7" s="20">
        <v>100</v>
      </c>
      <c r="E7" s="18">
        <v>2</v>
      </c>
      <c r="F7" s="19" t="s">
        <v>613</v>
      </c>
      <c r="G7" s="19" t="s">
        <v>614</v>
      </c>
      <c r="H7" s="21">
        <v>350</v>
      </c>
      <c r="I7" s="54" t="s">
        <v>615</v>
      </c>
    </row>
    <row r="8" ht="20.1" customHeight="1" spans="1:9">
      <c r="A8" s="18">
        <v>3</v>
      </c>
      <c r="B8" s="19" t="s">
        <v>610</v>
      </c>
      <c r="C8" s="19" t="s">
        <v>213</v>
      </c>
      <c r="D8" s="20">
        <v>100</v>
      </c>
      <c r="E8" s="18">
        <v>3</v>
      </c>
      <c r="F8" s="19" t="s">
        <v>616</v>
      </c>
      <c r="G8" s="19" t="s">
        <v>617</v>
      </c>
      <c r="H8" s="21">
        <v>350</v>
      </c>
      <c r="I8" s="54" t="s">
        <v>109</v>
      </c>
    </row>
    <row r="9" ht="20.1" customHeight="1" spans="1:9">
      <c r="A9" s="18">
        <v>4</v>
      </c>
      <c r="B9" s="19" t="s">
        <v>610</v>
      </c>
      <c r="C9" s="19" t="s">
        <v>83</v>
      </c>
      <c r="D9" s="20">
        <v>100</v>
      </c>
      <c r="E9" s="18">
        <v>4</v>
      </c>
      <c r="F9" s="19" t="s">
        <v>463</v>
      </c>
      <c r="G9" s="19" t="s">
        <v>618</v>
      </c>
      <c r="H9" s="21">
        <v>350</v>
      </c>
      <c r="I9" s="54" t="s">
        <v>580</v>
      </c>
    </row>
    <row r="10" ht="20.1" customHeight="1" spans="1:9">
      <c r="A10" s="18">
        <v>5</v>
      </c>
      <c r="B10" s="19" t="s">
        <v>610</v>
      </c>
      <c r="C10" s="19" t="s">
        <v>91</v>
      </c>
      <c r="D10" s="20">
        <v>100</v>
      </c>
      <c r="E10" s="18">
        <v>5</v>
      </c>
      <c r="F10" s="19" t="s">
        <v>619</v>
      </c>
      <c r="G10" s="19" t="s">
        <v>620</v>
      </c>
      <c r="H10" s="21">
        <v>200</v>
      </c>
      <c r="I10" s="54" t="s">
        <v>152</v>
      </c>
    </row>
    <row r="11" ht="20.1" customHeight="1" spans="1:9">
      <c r="A11" s="18">
        <v>6</v>
      </c>
      <c r="B11" s="19" t="s">
        <v>610</v>
      </c>
      <c r="C11" s="19" t="s">
        <v>37</v>
      </c>
      <c r="D11" s="20">
        <v>100</v>
      </c>
      <c r="E11" s="18">
        <v>6</v>
      </c>
      <c r="F11" s="19" t="s">
        <v>621</v>
      </c>
      <c r="G11" s="19" t="s">
        <v>622</v>
      </c>
      <c r="H11" s="21">
        <v>350</v>
      </c>
      <c r="I11" s="54" t="s">
        <v>102</v>
      </c>
    </row>
    <row r="12" ht="20.1" customHeight="1" spans="1:9">
      <c r="A12" s="18">
        <v>7</v>
      </c>
      <c r="B12" s="19" t="s">
        <v>610</v>
      </c>
      <c r="C12" s="19" t="s">
        <v>583</v>
      </c>
      <c r="D12" s="20">
        <v>100</v>
      </c>
      <c r="E12" s="18">
        <v>7</v>
      </c>
      <c r="F12" s="19" t="s">
        <v>623</v>
      </c>
      <c r="G12" s="19" t="s">
        <v>624</v>
      </c>
      <c r="H12" s="21">
        <v>350</v>
      </c>
      <c r="I12" s="54" t="s">
        <v>194</v>
      </c>
    </row>
    <row r="13" ht="20.1" customHeight="1" spans="1:9">
      <c r="A13" s="18">
        <v>8</v>
      </c>
      <c r="B13" s="19" t="s">
        <v>610</v>
      </c>
      <c r="C13" s="19" t="s">
        <v>15</v>
      </c>
      <c r="D13" s="20">
        <v>100</v>
      </c>
      <c r="E13" s="18">
        <v>8</v>
      </c>
      <c r="F13" s="22" t="s">
        <v>625</v>
      </c>
      <c r="G13" s="23" t="s">
        <v>626</v>
      </c>
      <c r="H13" s="24">
        <v>276</v>
      </c>
      <c r="I13" s="55" t="s">
        <v>65</v>
      </c>
    </row>
    <row r="14" ht="20.1" customHeight="1" spans="1:9">
      <c r="A14" s="18">
        <v>9</v>
      </c>
      <c r="B14" s="19" t="s">
        <v>610</v>
      </c>
      <c r="C14" s="19" t="s">
        <v>152</v>
      </c>
      <c r="D14" s="20">
        <v>100</v>
      </c>
      <c r="E14" s="18">
        <v>9</v>
      </c>
      <c r="F14" s="19" t="s">
        <v>627</v>
      </c>
      <c r="G14" s="19" t="s">
        <v>628</v>
      </c>
      <c r="H14" s="21">
        <v>350</v>
      </c>
      <c r="I14" s="54" t="s">
        <v>598</v>
      </c>
    </row>
    <row r="15" ht="20.1" customHeight="1" spans="1:9">
      <c r="A15" s="18">
        <v>10</v>
      </c>
      <c r="B15" s="19" t="s">
        <v>610</v>
      </c>
      <c r="C15" s="19" t="s">
        <v>60</v>
      </c>
      <c r="D15" s="20">
        <v>100</v>
      </c>
      <c r="E15" s="18">
        <v>10</v>
      </c>
      <c r="F15" s="19" t="s">
        <v>629</v>
      </c>
      <c r="G15" s="19" t="s">
        <v>630</v>
      </c>
      <c r="H15" s="21">
        <v>350</v>
      </c>
      <c r="I15" s="54" t="s">
        <v>139</v>
      </c>
    </row>
    <row r="16" ht="20.1" customHeight="1" spans="1:9">
      <c r="A16" s="18">
        <v>11</v>
      </c>
      <c r="B16" s="19" t="s">
        <v>610</v>
      </c>
      <c r="C16" s="19" t="s">
        <v>29</v>
      </c>
      <c r="D16" s="20">
        <v>100</v>
      </c>
      <c r="E16" s="18">
        <v>11</v>
      </c>
      <c r="F16" s="19" t="s">
        <v>631</v>
      </c>
      <c r="G16" s="19" t="s">
        <v>632</v>
      </c>
      <c r="H16" s="21">
        <v>350</v>
      </c>
      <c r="I16" s="54" t="s">
        <v>560</v>
      </c>
    </row>
    <row r="17" ht="20.1" customHeight="1" spans="1:9">
      <c r="A17" s="18">
        <v>12</v>
      </c>
      <c r="B17" s="19" t="s">
        <v>610</v>
      </c>
      <c r="C17" s="19" t="s">
        <v>74</v>
      </c>
      <c r="D17" s="20">
        <v>100</v>
      </c>
      <c r="E17" s="18">
        <v>12</v>
      </c>
      <c r="F17" s="19" t="s">
        <v>633</v>
      </c>
      <c r="G17" s="19" t="s">
        <v>634</v>
      </c>
      <c r="H17" s="21">
        <v>300</v>
      </c>
      <c r="I17" s="54" t="s">
        <v>55</v>
      </c>
    </row>
    <row r="18" ht="20.1" customHeight="1" spans="1:9">
      <c r="A18" s="18">
        <v>13</v>
      </c>
      <c r="B18" s="19" t="s">
        <v>610</v>
      </c>
      <c r="C18" s="19" t="s">
        <v>598</v>
      </c>
      <c r="D18" s="20">
        <v>100</v>
      </c>
      <c r="E18" s="18">
        <v>13</v>
      </c>
      <c r="F18" s="19" t="s">
        <v>635</v>
      </c>
      <c r="G18" s="19" t="s">
        <v>636</v>
      </c>
      <c r="H18" s="21">
        <v>350</v>
      </c>
      <c r="I18" s="54" t="s">
        <v>146</v>
      </c>
    </row>
    <row r="19" ht="20.1" customHeight="1" spans="1:9">
      <c r="A19" s="18">
        <v>14</v>
      </c>
      <c r="B19" s="19" t="s">
        <v>610</v>
      </c>
      <c r="C19" s="19" t="s">
        <v>126</v>
      </c>
      <c r="D19" s="20">
        <v>100</v>
      </c>
      <c r="E19" s="18">
        <v>14</v>
      </c>
      <c r="F19" s="19" t="s">
        <v>637</v>
      </c>
      <c r="G19" s="19" t="s">
        <v>638</v>
      </c>
      <c r="H19" s="21">
        <v>350</v>
      </c>
      <c r="I19" s="54" t="s">
        <v>213</v>
      </c>
    </row>
    <row r="20" ht="20.1" customHeight="1" spans="1:9">
      <c r="A20" s="18">
        <v>15</v>
      </c>
      <c r="B20" s="19" t="s">
        <v>610</v>
      </c>
      <c r="C20" s="19" t="s">
        <v>35</v>
      </c>
      <c r="D20" s="20">
        <v>100</v>
      </c>
      <c r="E20" s="18">
        <v>15</v>
      </c>
      <c r="F20" s="19" t="s">
        <v>639</v>
      </c>
      <c r="G20" s="19" t="s">
        <v>640</v>
      </c>
      <c r="H20" s="21">
        <v>350</v>
      </c>
      <c r="I20" s="54" t="s">
        <v>641</v>
      </c>
    </row>
    <row r="21" ht="20.1" customHeight="1" spans="1:9">
      <c r="A21" s="18">
        <v>16</v>
      </c>
      <c r="B21" s="19" t="s">
        <v>610</v>
      </c>
      <c r="C21" s="19" t="s">
        <v>146</v>
      </c>
      <c r="D21" s="20">
        <v>100</v>
      </c>
      <c r="E21" s="18">
        <v>16</v>
      </c>
      <c r="F21" s="19" t="s">
        <v>642</v>
      </c>
      <c r="G21" s="19" t="s">
        <v>643</v>
      </c>
      <c r="H21" s="21">
        <v>350</v>
      </c>
      <c r="I21" s="54" t="s">
        <v>644</v>
      </c>
    </row>
    <row r="22" ht="20.1" customHeight="1" spans="1:9">
      <c r="A22" s="18">
        <v>17</v>
      </c>
      <c r="B22" s="19" t="s">
        <v>610</v>
      </c>
      <c r="C22" s="19" t="s">
        <v>31</v>
      </c>
      <c r="D22" s="20">
        <v>100</v>
      </c>
      <c r="E22" s="18">
        <v>17</v>
      </c>
      <c r="F22" s="19" t="s">
        <v>645</v>
      </c>
      <c r="G22" s="19" t="s">
        <v>646</v>
      </c>
      <c r="H22" s="21">
        <v>350</v>
      </c>
      <c r="I22" s="54" t="s">
        <v>15</v>
      </c>
    </row>
    <row r="23" ht="20.1" customHeight="1" spans="1:9">
      <c r="A23" s="18">
        <v>18</v>
      </c>
      <c r="B23" s="19" t="s">
        <v>610</v>
      </c>
      <c r="C23" s="19" t="s">
        <v>43</v>
      </c>
      <c r="D23" s="20">
        <v>100</v>
      </c>
      <c r="E23" s="18">
        <v>18</v>
      </c>
      <c r="F23" s="19" t="s">
        <v>647</v>
      </c>
      <c r="G23" s="19" t="s">
        <v>648</v>
      </c>
      <c r="H23" s="21">
        <v>350</v>
      </c>
      <c r="I23" s="54" t="s">
        <v>31</v>
      </c>
    </row>
    <row r="24" ht="20.1" customHeight="1" spans="1:9">
      <c r="A24" s="18">
        <v>19</v>
      </c>
      <c r="B24" s="19" t="s">
        <v>610</v>
      </c>
      <c r="C24" s="19" t="s">
        <v>590</v>
      </c>
      <c r="D24" s="20">
        <v>100</v>
      </c>
      <c r="E24" s="18">
        <v>19</v>
      </c>
      <c r="F24" s="19" t="s">
        <v>649</v>
      </c>
      <c r="G24" s="19" t="s">
        <v>650</v>
      </c>
      <c r="H24" s="21">
        <v>350</v>
      </c>
      <c r="I24" s="54" t="s">
        <v>58</v>
      </c>
    </row>
    <row r="25" ht="20.1" customHeight="1" spans="1:9">
      <c r="A25" s="18">
        <v>20</v>
      </c>
      <c r="B25" s="19" t="s">
        <v>610</v>
      </c>
      <c r="C25" s="19" t="s">
        <v>95</v>
      </c>
      <c r="D25" s="20">
        <v>100</v>
      </c>
      <c r="E25" s="18">
        <v>20</v>
      </c>
      <c r="F25" s="19" t="s">
        <v>651</v>
      </c>
      <c r="G25" s="19" t="s">
        <v>652</v>
      </c>
      <c r="H25" s="21">
        <v>350</v>
      </c>
      <c r="I25" s="54" t="s">
        <v>566</v>
      </c>
    </row>
    <row r="26" ht="20.1" customHeight="1" spans="1:9">
      <c r="A26" s="18">
        <v>21</v>
      </c>
      <c r="B26" s="19" t="s">
        <v>610</v>
      </c>
      <c r="C26" s="19" t="s">
        <v>566</v>
      </c>
      <c r="D26" s="20">
        <v>100</v>
      </c>
      <c r="E26" s="18">
        <v>21</v>
      </c>
      <c r="F26" s="19" t="s">
        <v>653</v>
      </c>
      <c r="G26" s="19" t="s">
        <v>654</v>
      </c>
      <c r="H26" s="21">
        <v>350</v>
      </c>
      <c r="I26" s="54" t="s">
        <v>598</v>
      </c>
    </row>
    <row r="27" ht="20.1" customHeight="1" spans="1:9">
      <c r="A27" s="18">
        <v>22</v>
      </c>
      <c r="B27" s="19" t="s">
        <v>610</v>
      </c>
      <c r="C27" s="19" t="s">
        <v>655</v>
      </c>
      <c r="D27" s="20">
        <v>100</v>
      </c>
      <c r="E27" s="18">
        <v>22</v>
      </c>
      <c r="F27" s="19" t="s">
        <v>383</v>
      </c>
      <c r="G27" s="25" t="s">
        <v>656</v>
      </c>
      <c r="H27" s="21">
        <v>440</v>
      </c>
      <c r="I27" s="54" t="s">
        <v>43</v>
      </c>
    </row>
    <row r="28" ht="20.1" customHeight="1" spans="1:9">
      <c r="A28" s="18">
        <v>23</v>
      </c>
      <c r="B28" s="19" t="s">
        <v>610</v>
      </c>
      <c r="C28" s="19" t="s">
        <v>596</v>
      </c>
      <c r="D28" s="20">
        <v>100</v>
      </c>
      <c r="E28" s="18">
        <v>23</v>
      </c>
      <c r="F28" s="19" t="s">
        <v>657</v>
      </c>
      <c r="G28" s="19" t="s">
        <v>658</v>
      </c>
      <c r="H28" s="21">
        <v>350</v>
      </c>
      <c r="I28" s="54" t="s">
        <v>213</v>
      </c>
    </row>
    <row r="29" ht="20.1" customHeight="1" spans="1:9">
      <c r="A29" s="18">
        <v>24</v>
      </c>
      <c r="B29" s="19" t="s">
        <v>610</v>
      </c>
      <c r="C29" s="19" t="s">
        <v>55</v>
      </c>
      <c r="D29" s="20">
        <v>100</v>
      </c>
      <c r="E29" s="18">
        <v>24</v>
      </c>
      <c r="F29" s="19" t="s">
        <v>385</v>
      </c>
      <c r="G29" s="19" t="s">
        <v>659</v>
      </c>
      <c r="H29" s="21">
        <v>350</v>
      </c>
      <c r="I29" s="54" t="s">
        <v>82</v>
      </c>
    </row>
    <row r="30" ht="20.1" customHeight="1" spans="1:9">
      <c r="A30" s="18">
        <v>25</v>
      </c>
      <c r="B30" s="19" t="s">
        <v>610</v>
      </c>
      <c r="C30" s="19" t="s">
        <v>575</v>
      </c>
      <c r="D30" s="20">
        <v>100</v>
      </c>
      <c r="E30" s="18">
        <v>25</v>
      </c>
      <c r="F30" s="19" t="s">
        <v>660</v>
      </c>
      <c r="G30" s="19" t="s">
        <v>661</v>
      </c>
      <c r="H30" s="21">
        <v>350</v>
      </c>
      <c r="I30" s="54" t="s">
        <v>596</v>
      </c>
    </row>
    <row r="31" ht="20.1" customHeight="1" spans="1:9">
      <c r="A31" s="18">
        <v>26</v>
      </c>
      <c r="B31" s="19" t="s">
        <v>610</v>
      </c>
      <c r="C31" s="19" t="s">
        <v>65</v>
      </c>
      <c r="D31" s="20">
        <v>100</v>
      </c>
      <c r="E31" s="18">
        <v>26</v>
      </c>
      <c r="F31" s="19" t="s">
        <v>421</v>
      </c>
      <c r="G31" s="19" t="s">
        <v>662</v>
      </c>
      <c r="H31" s="21">
        <v>350</v>
      </c>
      <c r="I31" s="54" t="s">
        <v>185</v>
      </c>
    </row>
    <row r="32" ht="20.1" customHeight="1" spans="1:9">
      <c r="A32" s="18">
        <v>27</v>
      </c>
      <c r="B32" s="19" t="s">
        <v>610</v>
      </c>
      <c r="C32" s="19" t="s">
        <v>663</v>
      </c>
      <c r="D32" s="20">
        <v>100</v>
      </c>
      <c r="E32" s="18">
        <v>27</v>
      </c>
      <c r="F32" s="19" t="s">
        <v>664</v>
      </c>
      <c r="G32" s="19" t="s">
        <v>665</v>
      </c>
      <c r="H32" s="21">
        <v>350</v>
      </c>
      <c r="I32" s="54" t="s">
        <v>580</v>
      </c>
    </row>
    <row r="33" ht="20.1" customHeight="1" spans="1:9">
      <c r="A33" s="18">
        <v>28</v>
      </c>
      <c r="B33" s="19" t="s">
        <v>610</v>
      </c>
      <c r="C33" s="19" t="s">
        <v>115</v>
      </c>
      <c r="D33" s="20">
        <v>100</v>
      </c>
      <c r="E33" s="18">
        <v>28</v>
      </c>
      <c r="F33" s="19" t="s">
        <v>666</v>
      </c>
      <c r="G33" s="19" t="s">
        <v>667</v>
      </c>
      <c r="H33" s="21">
        <v>350</v>
      </c>
      <c r="I33" s="54" t="s">
        <v>43</v>
      </c>
    </row>
    <row r="34" ht="20.1" customHeight="1" spans="1:9">
      <c r="A34" s="18">
        <v>29</v>
      </c>
      <c r="B34" s="19" t="s">
        <v>610</v>
      </c>
      <c r="C34" s="19" t="s">
        <v>51</v>
      </c>
      <c r="D34" s="20">
        <v>100</v>
      </c>
      <c r="E34" s="18">
        <v>29</v>
      </c>
      <c r="F34" s="19" t="s">
        <v>428</v>
      </c>
      <c r="G34" s="19" t="s">
        <v>668</v>
      </c>
      <c r="H34" s="21">
        <v>350</v>
      </c>
      <c r="I34" s="54" t="s">
        <v>586</v>
      </c>
    </row>
    <row r="35" ht="20.1" customHeight="1" spans="1:9">
      <c r="A35" s="18">
        <v>30</v>
      </c>
      <c r="B35" s="19" t="s">
        <v>610</v>
      </c>
      <c r="C35" s="19" t="s">
        <v>585</v>
      </c>
      <c r="D35" s="20">
        <v>100</v>
      </c>
      <c r="E35" s="18">
        <v>30</v>
      </c>
      <c r="F35" s="19" t="s">
        <v>669</v>
      </c>
      <c r="G35" s="19" t="s">
        <v>670</v>
      </c>
      <c r="H35" s="21">
        <v>350</v>
      </c>
      <c r="I35" s="54" t="s">
        <v>36</v>
      </c>
    </row>
    <row r="36" ht="20.1" customHeight="1" spans="1:9">
      <c r="A36" s="18">
        <v>31</v>
      </c>
      <c r="B36" s="19" t="s">
        <v>610</v>
      </c>
      <c r="C36" s="19" t="s">
        <v>589</v>
      </c>
      <c r="D36" s="20">
        <v>100</v>
      </c>
      <c r="E36" s="18">
        <v>31</v>
      </c>
      <c r="F36" s="19" t="s">
        <v>671</v>
      </c>
      <c r="G36" s="19" t="s">
        <v>672</v>
      </c>
      <c r="H36" s="21">
        <v>350</v>
      </c>
      <c r="I36" s="54" t="s">
        <v>36</v>
      </c>
    </row>
    <row r="37" ht="20.1" customHeight="1" spans="1:9">
      <c r="A37" s="18">
        <v>32</v>
      </c>
      <c r="B37" s="19" t="s">
        <v>610</v>
      </c>
      <c r="C37" s="19" t="s">
        <v>79</v>
      </c>
      <c r="D37" s="20">
        <v>100</v>
      </c>
      <c r="E37" s="18">
        <v>32</v>
      </c>
      <c r="F37" s="19" t="s">
        <v>673</v>
      </c>
      <c r="G37" s="19" t="s">
        <v>674</v>
      </c>
      <c r="H37" s="21">
        <v>350</v>
      </c>
      <c r="I37" s="54" t="s">
        <v>35</v>
      </c>
    </row>
    <row r="38" ht="20.1" customHeight="1" spans="1:9">
      <c r="A38" s="18">
        <v>33</v>
      </c>
      <c r="B38" s="19" t="s">
        <v>610</v>
      </c>
      <c r="C38" s="19" t="s">
        <v>159</v>
      </c>
      <c r="D38" s="20">
        <v>100</v>
      </c>
      <c r="E38" s="18">
        <v>33</v>
      </c>
      <c r="F38" s="19" t="s">
        <v>675</v>
      </c>
      <c r="G38" s="19" t="s">
        <v>676</v>
      </c>
      <c r="H38" s="21">
        <v>350</v>
      </c>
      <c r="I38" s="54" t="s">
        <v>95</v>
      </c>
    </row>
    <row r="39" ht="20.1" customHeight="1" spans="1:9">
      <c r="A39" s="18">
        <v>34</v>
      </c>
      <c r="B39" s="19" t="s">
        <v>610</v>
      </c>
      <c r="C39" s="19" t="s">
        <v>677</v>
      </c>
      <c r="D39" s="20">
        <v>100</v>
      </c>
      <c r="E39" s="18">
        <v>34</v>
      </c>
      <c r="F39" s="19"/>
      <c r="G39" s="19"/>
      <c r="H39" s="21"/>
      <c r="I39" s="54"/>
    </row>
    <row r="40" ht="20.1" customHeight="1" spans="1:9">
      <c r="A40" s="18">
        <v>35</v>
      </c>
      <c r="B40" s="19" t="s">
        <v>610</v>
      </c>
      <c r="C40" s="19" t="s">
        <v>587</v>
      </c>
      <c r="D40" s="20">
        <v>100</v>
      </c>
      <c r="E40" s="18">
        <v>35</v>
      </c>
      <c r="F40" s="19"/>
      <c r="G40" s="19"/>
      <c r="H40" s="21"/>
      <c r="I40" s="54"/>
    </row>
    <row r="41" ht="20.1" customHeight="1" spans="1:9">
      <c r="A41" s="18">
        <v>36</v>
      </c>
      <c r="B41" s="19" t="s">
        <v>610</v>
      </c>
      <c r="C41" s="19" t="s">
        <v>595</v>
      </c>
      <c r="D41" s="20">
        <v>100</v>
      </c>
      <c r="E41" s="18">
        <v>36</v>
      </c>
      <c r="F41" s="19"/>
      <c r="G41" s="19"/>
      <c r="H41" s="21"/>
      <c r="I41" s="54"/>
    </row>
    <row r="42" ht="20.1" customHeight="1" spans="1:9">
      <c r="A42" s="18">
        <v>37</v>
      </c>
      <c r="B42" s="19" t="s">
        <v>610</v>
      </c>
      <c r="C42" s="19" t="s">
        <v>78</v>
      </c>
      <c r="D42" s="20">
        <v>100</v>
      </c>
      <c r="E42" s="18">
        <v>37</v>
      </c>
      <c r="F42" s="19"/>
      <c r="G42" s="19"/>
      <c r="H42" s="21"/>
      <c r="I42" s="54"/>
    </row>
    <row r="43" ht="20.1" customHeight="1" spans="1:9">
      <c r="A43" s="18">
        <v>38</v>
      </c>
      <c r="B43" s="19" t="s">
        <v>610</v>
      </c>
      <c r="C43" s="19" t="s">
        <v>102</v>
      </c>
      <c r="D43" s="26">
        <v>100</v>
      </c>
      <c r="E43" s="18">
        <v>38</v>
      </c>
      <c r="F43" s="19"/>
      <c r="G43" s="19"/>
      <c r="H43" s="21"/>
      <c r="I43" s="54"/>
    </row>
    <row r="44" ht="20.1" customHeight="1" spans="1:9">
      <c r="A44" s="18">
        <v>39</v>
      </c>
      <c r="B44" s="19" t="s">
        <v>678</v>
      </c>
      <c r="C44" s="19" t="s">
        <v>141</v>
      </c>
      <c r="D44" s="26">
        <v>100</v>
      </c>
      <c r="E44" s="18">
        <v>39</v>
      </c>
      <c r="F44" s="19"/>
      <c r="G44" s="19"/>
      <c r="H44" s="21"/>
      <c r="I44" s="54"/>
    </row>
    <row r="45" ht="20.1" customHeight="1" spans="1:9">
      <c r="A45" s="18">
        <v>40</v>
      </c>
      <c r="B45" s="19" t="s">
        <v>678</v>
      </c>
      <c r="C45" s="19" t="s">
        <v>194</v>
      </c>
      <c r="D45" s="26">
        <v>100</v>
      </c>
      <c r="E45" s="18">
        <v>40</v>
      </c>
      <c r="F45" s="19"/>
      <c r="G45" s="19"/>
      <c r="H45" s="21"/>
      <c r="I45" s="54"/>
    </row>
    <row r="46" ht="20.1" customHeight="1" spans="1:9">
      <c r="A46" s="18">
        <v>41</v>
      </c>
      <c r="B46" s="19" t="s">
        <v>678</v>
      </c>
      <c r="C46" s="19" t="s">
        <v>584</v>
      </c>
      <c r="D46" s="26">
        <v>100</v>
      </c>
      <c r="E46" s="18">
        <v>41</v>
      </c>
      <c r="F46" s="19"/>
      <c r="G46" s="19"/>
      <c r="H46" s="21"/>
      <c r="I46" s="54"/>
    </row>
    <row r="47" ht="20.1" customHeight="1" spans="1:9">
      <c r="A47" s="18">
        <v>42</v>
      </c>
      <c r="B47" s="19" t="s">
        <v>678</v>
      </c>
      <c r="C47" s="19" t="s">
        <v>135</v>
      </c>
      <c r="D47" s="26">
        <v>100</v>
      </c>
      <c r="E47" s="18">
        <v>42</v>
      </c>
      <c r="F47" s="19"/>
      <c r="G47" s="19"/>
      <c r="H47" s="21"/>
      <c r="I47" s="54"/>
    </row>
    <row r="48" ht="20.1" customHeight="1" spans="1:9">
      <c r="A48" s="18">
        <v>43</v>
      </c>
      <c r="B48" s="19" t="s">
        <v>679</v>
      </c>
      <c r="C48" s="19" t="s">
        <v>182</v>
      </c>
      <c r="D48" s="26">
        <v>100</v>
      </c>
      <c r="E48" s="18">
        <v>43</v>
      </c>
      <c r="F48" s="19"/>
      <c r="G48" s="19"/>
      <c r="H48" s="21"/>
      <c r="I48" s="54"/>
    </row>
    <row r="49" ht="20.1" customHeight="1" spans="1:9">
      <c r="A49" s="18">
        <v>44</v>
      </c>
      <c r="B49" s="19" t="s">
        <v>680</v>
      </c>
      <c r="C49" s="19" t="s">
        <v>49</v>
      </c>
      <c r="D49" s="26">
        <v>100</v>
      </c>
      <c r="E49" s="18">
        <v>44</v>
      </c>
      <c r="F49" s="19"/>
      <c r="G49" s="19"/>
      <c r="H49" s="21"/>
      <c r="I49" s="54"/>
    </row>
    <row r="50" ht="35.25" customHeight="1" spans="1:9">
      <c r="A50" s="18">
        <v>45</v>
      </c>
      <c r="B50" s="19" t="s">
        <v>681</v>
      </c>
      <c r="C50" s="27" t="s">
        <v>682</v>
      </c>
      <c r="D50" s="26">
        <v>7084</v>
      </c>
      <c r="E50" s="28"/>
      <c r="F50" s="29"/>
      <c r="G50" s="30"/>
      <c r="H50" s="31"/>
      <c r="I50" s="56"/>
    </row>
    <row r="51" ht="20.1" customHeight="1" spans="1:9">
      <c r="A51" s="18">
        <v>46</v>
      </c>
      <c r="B51" s="19" t="s">
        <v>421</v>
      </c>
      <c r="C51" s="19" t="s">
        <v>683</v>
      </c>
      <c r="D51" s="26">
        <v>38</v>
      </c>
      <c r="E51" s="32"/>
      <c r="F51" s="33"/>
      <c r="G51" s="33"/>
      <c r="H51" s="34"/>
      <c r="I51" s="57"/>
    </row>
    <row r="52" ht="20.1" customHeight="1" spans="1:9">
      <c r="A52" s="18">
        <v>47</v>
      </c>
      <c r="B52" s="19"/>
      <c r="C52" s="19"/>
      <c r="D52" s="26"/>
      <c r="E52" s="32"/>
      <c r="F52" s="35"/>
      <c r="G52" s="35"/>
      <c r="H52" s="36"/>
      <c r="I52" s="58"/>
    </row>
    <row r="53" ht="20.1" customHeight="1" spans="1:9">
      <c r="A53" s="18">
        <v>48</v>
      </c>
      <c r="B53" s="19"/>
      <c r="C53" s="19"/>
      <c r="D53" s="26"/>
      <c r="E53" s="32"/>
      <c r="F53" s="35"/>
      <c r="G53" s="35"/>
      <c r="H53" s="36"/>
      <c r="I53" s="58"/>
    </row>
    <row r="54" ht="20.1" customHeight="1" spans="1:9">
      <c r="A54" s="18">
        <v>49</v>
      </c>
      <c r="B54" s="19"/>
      <c r="C54" s="19"/>
      <c r="D54" s="26"/>
      <c r="E54" s="32"/>
      <c r="F54" s="35"/>
      <c r="G54" s="35"/>
      <c r="H54" s="36"/>
      <c r="I54" s="58"/>
    </row>
    <row r="55" ht="20.1" customHeight="1" spans="1:9">
      <c r="A55" s="18">
        <v>50</v>
      </c>
      <c r="B55" s="19"/>
      <c r="C55" s="19"/>
      <c r="D55" s="26"/>
      <c r="E55" s="32"/>
      <c r="F55" s="35"/>
      <c r="G55" s="35"/>
      <c r="H55" s="36"/>
      <c r="I55" s="58"/>
    </row>
    <row r="56" ht="20.1" customHeight="1" spans="1:9">
      <c r="A56" s="18">
        <v>51</v>
      </c>
      <c r="B56" s="19"/>
      <c r="C56" s="19"/>
      <c r="D56" s="26"/>
      <c r="E56" s="32"/>
      <c r="F56" s="35"/>
      <c r="G56" s="35"/>
      <c r="H56" s="36"/>
      <c r="I56" s="58"/>
    </row>
    <row r="57" ht="20.1" customHeight="1" spans="1:9">
      <c r="A57" s="18">
        <v>52</v>
      </c>
      <c r="B57" s="19"/>
      <c r="C57" s="19"/>
      <c r="D57" s="26"/>
      <c r="E57" s="18"/>
      <c r="F57" s="19"/>
      <c r="G57" s="19"/>
      <c r="H57" s="21"/>
      <c r="I57" s="54"/>
    </row>
    <row r="58" ht="20.1" customHeight="1" spans="1:9">
      <c r="A58" s="18"/>
      <c r="B58" s="19"/>
      <c r="C58" s="19"/>
      <c r="D58" s="26"/>
      <c r="E58" s="18"/>
      <c r="F58" s="19"/>
      <c r="G58" s="19"/>
      <c r="H58" s="21"/>
      <c r="I58" s="54"/>
    </row>
    <row r="59" ht="20.1" customHeight="1" spans="1:9">
      <c r="A59" s="18"/>
      <c r="B59" s="19"/>
      <c r="C59" s="19"/>
      <c r="D59" s="26"/>
      <c r="E59" s="18"/>
      <c r="F59" s="19"/>
      <c r="G59" s="19"/>
      <c r="H59" s="21"/>
      <c r="I59" s="54"/>
    </row>
    <row r="60" ht="20.1" customHeight="1" spans="1:9">
      <c r="A60" s="18"/>
      <c r="B60" s="19"/>
      <c r="C60" s="19"/>
      <c r="D60" s="26"/>
      <c r="E60" s="18"/>
      <c r="F60" s="19"/>
      <c r="G60" s="19"/>
      <c r="H60" s="21"/>
      <c r="I60" s="54"/>
    </row>
    <row r="61" ht="20.1" customHeight="1" spans="1:9">
      <c r="A61" s="18"/>
      <c r="B61" s="19"/>
      <c r="C61" s="19"/>
      <c r="D61" s="26"/>
      <c r="E61" s="18"/>
      <c r="F61" s="19"/>
      <c r="G61" s="19"/>
      <c r="H61" s="21"/>
      <c r="I61" s="54"/>
    </row>
    <row r="62" ht="20.1" customHeight="1" spans="1:9">
      <c r="A62" s="37"/>
      <c r="B62" s="38"/>
      <c r="C62" s="39" t="s">
        <v>604</v>
      </c>
      <c r="D62" s="40">
        <f>SUM(D6:D61)</f>
        <v>11522</v>
      </c>
      <c r="E62" s="37"/>
      <c r="F62" s="41"/>
      <c r="G62" s="41"/>
      <c r="H62" s="42"/>
      <c r="I62" s="59"/>
    </row>
    <row r="63" ht="24" customHeight="1" spans="1:9">
      <c r="A63" s="37"/>
      <c r="B63" s="43" t="s">
        <v>605</v>
      </c>
      <c r="C63" s="44"/>
      <c r="D63" s="40">
        <f>H63</f>
        <v>11216</v>
      </c>
      <c r="E63" s="37"/>
      <c r="F63" s="41"/>
      <c r="G63" s="39" t="s">
        <v>606</v>
      </c>
      <c r="H63" s="45">
        <f>SUM(H6:H62)</f>
        <v>11216</v>
      </c>
      <c r="I63" s="59"/>
    </row>
    <row r="64" ht="41.25" customHeight="1" spans="1:9">
      <c r="A64" s="46" t="s">
        <v>607</v>
      </c>
      <c r="B64" s="47"/>
      <c r="C64" s="48"/>
      <c r="D64" s="49">
        <f>D62-D63</f>
        <v>306</v>
      </c>
      <c r="E64" s="50"/>
      <c r="F64" s="51"/>
      <c r="G64" s="51"/>
      <c r="H64" s="52"/>
      <c r="I64" s="60"/>
    </row>
    <row r="65" ht="27.75" customHeight="1" spans="1:9">
      <c r="A65" s="61"/>
      <c r="B65" s="62" t="s">
        <v>608</v>
      </c>
      <c r="C65" s="62"/>
      <c r="D65" s="62"/>
      <c r="E65" s="62"/>
      <c r="F65" s="62"/>
      <c r="G65" s="62"/>
      <c r="H65" s="62"/>
      <c r="I65" s="62"/>
    </row>
    <row r="68" spans="7:7">
      <c r="G68" s="63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workbookViewId="0">
      <selection activeCell="B4" sqref="B4:C62"/>
    </sheetView>
  </sheetViews>
  <sheetFormatPr defaultColWidth="9" defaultRowHeight="13.5" outlineLevelCol="2"/>
  <cols>
    <col min="1" max="1" width="67.3333333333333" customWidth="1"/>
    <col min="2" max="2" width="26.5583333333333" customWidth="1"/>
  </cols>
  <sheetData>
    <row r="1" spans="1:1">
      <c r="A1" t="s">
        <v>684</v>
      </c>
    </row>
    <row r="2" spans="1:1">
      <c r="A2" t="s">
        <v>685</v>
      </c>
    </row>
    <row r="4" spans="1:3">
      <c r="A4" s="1" t="s">
        <v>686</v>
      </c>
      <c r="B4" t="s">
        <v>141</v>
      </c>
      <c r="C4">
        <v>300</v>
      </c>
    </row>
    <row r="5" spans="1:3">
      <c r="A5" t="s">
        <v>687</v>
      </c>
      <c r="B5" t="s">
        <v>560</v>
      </c>
      <c r="C5">
        <v>100</v>
      </c>
    </row>
    <row r="6" spans="1:3">
      <c r="A6" t="s">
        <v>688</v>
      </c>
      <c r="B6" t="s">
        <v>224</v>
      </c>
      <c r="C6">
        <v>100</v>
      </c>
    </row>
    <row r="7" spans="1:3">
      <c r="A7" t="s">
        <v>689</v>
      </c>
      <c r="B7" t="s">
        <v>566</v>
      </c>
      <c r="C7">
        <v>100</v>
      </c>
    </row>
    <row r="8" spans="1:3">
      <c r="A8" t="s">
        <v>690</v>
      </c>
      <c r="B8" t="s">
        <v>55</v>
      </c>
      <c r="C8">
        <v>100</v>
      </c>
    </row>
    <row r="9" spans="1:3">
      <c r="A9" t="s">
        <v>691</v>
      </c>
      <c r="B9" t="s">
        <v>43</v>
      </c>
      <c r="C9">
        <v>100</v>
      </c>
    </row>
    <row r="10" spans="1:3">
      <c r="A10" t="s">
        <v>692</v>
      </c>
      <c r="B10" t="s">
        <v>135</v>
      </c>
      <c r="C10">
        <v>100</v>
      </c>
    </row>
    <row r="11" spans="1:3">
      <c r="A11" t="s">
        <v>693</v>
      </c>
      <c r="B11" s="1" t="s">
        <v>572</v>
      </c>
      <c r="C11">
        <v>100</v>
      </c>
    </row>
    <row r="12" spans="1:3">
      <c r="A12" t="s">
        <v>694</v>
      </c>
      <c r="B12" s="1" t="s">
        <v>15</v>
      </c>
      <c r="C12">
        <v>100</v>
      </c>
    </row>
    <row r="13" spans="1:3">
      <c r="A13" t="s">
        <v>695</v>
      </c>
      <c r="B13" t="s">
        <v>107</v>
      </c>
      <c r="C13">
        <v>100</v>
      </c>
    </row>
    <row r="14" spans="1:3">
      <c r="A14" t="s">
        <v>696</v>
      </c>
      <c r="B14" t="s">
        <v>580</v>
      </c>
      <c r="C14">
        <v>100</v>
      </c>
    </row>
    <row r="15" spans="1:3">
      <c r="A15" t="s">
        <v>697</v>
      </c>
      <c r="B15" t="s">
        <v>95</v>
      </c>
      <c r="C15">
        <v>200</v>
      </c>
    </row>
    <row r="16" spans="1:3">
      <c r="A16" t="s">
        <v>698</v>
      </c>
      <c r="B16" t="s">
        <v>29</v>
      </c>
      <c r="C16">
        <v>300</v>
      </c>
    </row>
    <row r="17" spans="1:3">
      <c r="A17" t="s">
        <v>699</v>
      </c>
      <c r="B17" t="s">
        <v>83</v>
      </c>
      <c r="C17">
        <v>100</v>
      </c>
    </row>
    <row r="18" spans="1:3">
      <c r="A18" t="s">
        <v>700</v>
      </c>
      <c r="B18" t="s">
        <v>583</v>
      </c>
      <c r="C18">
        <v>100</v>
      </c>
    </row>
    <row r="19" spans="1:3">
      <c r="A19" t="s">
        <v>701</v>
      </c>
      <c r="B19" t="s">
        <v>194</v>
      </c>
      <c r="C19">
        <v>200</v>
      </c>
    </row>
    <row r="20" spans="1:3">
      <c r="A20" t="s">
        <v>702</v>
      </c>
      <c r="B20" t="s">
        <v>584</v>
      </c>
      <c r="C20">
        <v>200</v>
      </c>
    </row>
    <row r="21" spans="1:3">
      <c r="A21" t="s">
        <v>703</v>
      </c>
      <c r="B21" t="s">
        <v>213</v>
      </c>
      <c r="C21">
        <v>100</v>
      </c>
    </row>
    <row r="22" spans="1:3">
      <c r="A22" t="s">
        <v>704</v>
      </c>
      <c r="B22" t="s">
        <v>57</v>
      </c>
      <c r="C22">
        <v>100</v>
      </c>
    </row>
    <row r="23" spans="1:3">
      <c r="A23" t="s">
        <v>705</v>
      </c>
      <c r="B23" s="1" t="s">
        <v>585</v>
      </c>
      <c r="C23">
        <v>100</v>
      </c>
    </row>
    <row r="24" spans="1:3">
      <c r="A24" t="s">
        <v>706</v>
      </c>
      <c r="B24" t="s">
        <v>49</v>
      </c>
      <c r="C24">
        <v>100</v>
      </c>
    </row>
    <row r="25" spans="1:3">
      <c r="A25" t="s">
        <v>707</v>
      </c>
      <c r="B25" t="s">
        <v>586</v>
      </c>
      <c r="C25">
        <v>100</v>
      </c>
    </row>
    <row r="26" spans="1:3">
      <c r="A26" t="s">
        <v>708</v>
      </c>
      <c r="B26" t="s">
        <v>587</v>
      </c>
      <c r="C26">
        <v>100</v>
      </c>
    </row>
    <row r="27" spans="1:3">
      <c r="A27" t="s">
        <v>709</v>
      </c>
      <c r="B27" t="s">
        <v>97</v>
      </c>
      <c r="C27">
        <v>100</v>
      </c>
    </row>
    <row r="28" spans="1:3">
      <c r="A28" t="s">
        <v>710</v>
      </c>
      <c r="B28" t="s">
        <v>109</v>
      </c>
      <c r="C28">
        <v>100</v>
      </c>
    </row>
    <row r="29" spans="1:3">
      <c r="A29" t="s">
        <v>711</v>
      </c>
      <c r="B29" t="s">
        <v>588</v>
      </c>
      <c r="C29">
        <v>100</v>
      </c>
    </row>
    <row r="30" spans="1:3">
      <c r="A30" t="s">
        <v>712</v>
      </c>
      <c r="B30" s="1" t="s">
        <v>589</v>
      </c>
      <c r="C30">
        <v>100</v>
      </c>
    </row>
    <row r="31" spans="1:3">
      <c r="A31" t="s">
        <v>713</v>
      </c>
      <c r="B31" t="s">
        <v>590</v>
      </c>
      <c r="C31">
        <v>100</v>
      </c>
    </row>
    <row r="32" spans="1:3">
      <c r="A32" t="s">
        <v>714</v>
      </c>
      <c r="B32" t="s">
        <v>227</v>
      </c>
      <c r="C32">
        <v>100</v>
      </c>
    </row>
    <row r="33" spans="1:3">
      <c r="A33" t="s">
        <v>715</v>
      </c>
      <c r="B33" t="s">
        <v>591</v>
      </c>
      <c r="C33">
        <v>100</v>
      </c>
    </row>
    <row r="34" spans="1:3">
      <c r="A34" t="s">
        <v>716</v>
      </c>
      <c r="B34" s="1" t="s">
        <v>62</v>
      </c>
      <c r="C34">
        <v>100</v>
      </c>
    </row>
    <row r="35" spans="1:3">
      <c r="A35" t="s">
        <v>717</v>
      </c>
      <c r="B35" s="1" t="s">
        <v>60</v>
      </c>
      <c r="C35">
        <v>100</v>
      </c>
    </row>
    <row r="36" spans="1:3">
      <c r="A36" t="s">
        <v>718</v>
      </c>
      <c r="B36" t="s">
        <v>592</v>
      </c>
      <c r="C36">
        <v>100</v>
      </c>
    </row>
    <row r="37" spans="1:3">
      <c r="A37" t="s">
        <v>719</v>
      </c>
      <c r="B37" t="s">
        <v>62</v>
      </c>
      <c r="C37">
        <v>100</v>
      </c>
    </row>
    <row r="38" spans="1:3">
      <c r="A38" t="s">
        <v>720</v>
      </c>
      <c r="B38" t="s">
        <v>115</v>
      </c>
      <c r="C38">
        <v>300</v>
      </c>
    </row>
    <row r="39" spans="1:3">
      <c r="A39" t="s">
        <v>721</v>
      </c>
      <c r="B39" t="s">
        <v>593</v>
      </c>
      <c r="C39">
        <v>100</v>
      </c>
    </row>
    <row r="40" spans="1:3">
      <c r="A40" t="s">
        <v>722</v>
      </c>
      <c r="B40" t="s">
        <v>594</v>
      </c>
      <c r="C40">
        <v>100</v>
      </c>
    </row>
    <row r="41" spans="1:3">
      <c r="A41" t="s">
        <v>723</v>
      </c>
      <c r="B41" t="s">
        <v>595</v>
      </c>
      <c r="C41">
        <v>100</v>
      </c>
    </row>
    <row r="42" spans="1:3">
      <c r="A42" t="s">
        <v>724</v>
      </c>
      <c r="B42" t="s">
        <v>596</v>
      </c>
      <c r="C42">
        <v>100</v>
      </c>
    </row>
    <row r="43" spans="1:3">
      <c r="A43" t="s">
        <v>725</v>
      </c>
      <c r="B43" t="s">
        <v>597</v>
      </c>
      <c r="C43">
        <v>100</v>
      </c>
    </row>
    <row r="44" spans="1:3">
      <c r="A44" t="s">
        <v>726</v>
      </c>
      <c r="B44" t="s">
        <v>140</v>
      </c>
      <c r="C44">
        <v>200</v>
      </c>
    </row>
    <row r="45" spans="1:3">
      <c r="A45" t="s">
        <v>727</v>
      </c>
      <c r="B45" t="s">
        <v>82</v>
      </c>
      <c r="C45">
        <v>100</v>
      </c>
    </row>
    <row r="46" spans="1:3">
      <c r="A46" t="s">
        <v>728</v>
      </c>
      <c r="B46" t="s">
        <v>35</v>
      </c>
      <c r="C46">
        <v>300</v>
      </c>
    </row>
    <row r="47" spans="1:3">
      <c r="A47" t="s">
        <v>729</v>
      </c>
      <c r="B47" t="s">
        <v>63</v>
      </c>
      <c r="C47">
        <v>100</v>
      </c>
    </row>
    <row r="48" spans="1:3">
      <c r="A48" t="s">
        <v>730</v>
      </c>
      <c r="B48" t="s">
        <v>159</v>
      </c>
      <c r="C48">
        <v>100</v>
      </c>
    </row>
    <row r="49" spans="1:3">
      <c r="A49" t="s">
        <v>731</v>
      </c>
      <c r="B49" t="s">
        <v>598</v>
      </c>
      <c r="C49">
        <v>100</v>
      </c>
    </row>
    <row r="50" spans="1:3">
      <c r="A50" t="s">
        <v>732</v>
      </c>
      <c r="B50" t="s">
        <v>79</v>
      </c>
      <c r="C50">
        <v>100</v>
      </c>
    </row>
    <row r="51" spans="1:3">
      <c r="A51" t="s">
        <v>733</v>
      </c>
      <c r="B51" t="s">
        <v>91</v>
      </c>
      <c r="C51">
        <v>100</v>
      </c>
    </row>
    <row r="52" spans="1:3">
      <c r="A52" t="s">
        <v>734</v>
      </c>
      <c r="B52" t="s">
        <v>78</v>
      </c>
      <c r="C52">
        <v>100</v>
      </c>
    </row>
    <row r="53" spans="1:3">
      <c r="A53" t="s">
        <v>735</v>
      </c>
      <c r="B53" t="s">
        <v>126</v>
      </c>
      <c r="C53">
        <v>100</v>
      </c>
    </row>
    <row r="54" spans="1:3">
      <c r="A54" t="s">
        <v>736</v>
      </c>
      <c r="B54" t="s">
        <v>139</v>
      </c>
      <c r="C54">
        <v>200</v>
      </c>
    </row>
    <row r="55" spans="1:3">
      <c r="A55" t="s">
        <v>737</v>
      </c>
      <c r="B55" t="s">
        <v>31</v>
      </c>
      <c r="C55">
        <v>100</v>
      </c>
    </row>
    <row r="56" spans="1:3">
      <c r="A56" t="s">
        <v>738</v>
      </c>
      <c r="B56" t="s">
        <v>599</v>
      </c>
      <c r="C56">
        <v>100</v>
      </c>
    </row>
    <row r="57" spans="1:3">
      <c r="A57" t="s">
        <v>739</v>
      </c>
      <c r="B57" t="s">
        <v>600</v>
      </c>
      <c r="C57">
        <v>100</v>
      </c>
    </row>
    <row r="58" spans="1:3">
      <c r="A58" t="s">
        <v>740</v>
      </c>
      <c r="B58" t="s">
        <v>101</v>
      </c>
      <c r="C58">
        <v>200</v>
      </c>
    </row>
    <row r="59" spans="1:3">
      <c r="A59" t="s">
        <v>741</v>
      </c>
      <c r="B59" t="s">
        <v>123</v>
      </c>
      <c r="C59">
        <v>100</v>
      </c>
    </row>
    <row r="60" spans="1:3">
      <c r="A60" t="s">
        <v>742</v>
      </c>
      <c r="B60" t="s">
        <v>67</v>
      </c>
      <c r="C60">
        <v>300</v>
      </c>
    </row>
    <row r="61" spans="1:3">
      <c r="A61" t="s">
        <v>743</v>
      </c>
      <c r="B61" t="s">
        <v>37</v>
      </c>
      <c r="C61">
        <v>100</v>
      </c>
    </row>
    <row r="62" spans="1:3">
      <c r="A62" t="s">
        <v>744</v>
      </c>
      <c r="B62" t="s">
        <v>601</v>
      </c>
      <c r="C62">
        <v>100</v>
      </c>
    </row>
    <row r="64" spans="1:1">
      <c r="A64" t="s">
        <v>745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收支明细</vt:lpstr>
      <vt:lpstr>求助者善款发放安排</vt:lpstr>
      <vt:lpstr>公帐收支明细</vt:lpstr>
      <vt:lpstr>特困户</vt:lpstr>
      <vt:lpstr>排名</vt:lpstr>
      <vt:lpstr>2023-2024理事会基金</vt:lpstr>
      <vt:lpstr>2016-2022理事会基金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WPS_1682911339</cp:lastModifiedBy>
  <dcterms:created xsi:type="dcterms:W3CDTF">2016-12-13T12:29:00Z</dcterms:created>
  <cp:lastPrinted>2021-01-22T14:55:00Z</cp:lastPrinted>
  <dcterms:modified xsi:type="dcterms:W3CDTF">2025-01-02T07:46:55Z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2C3B78F8683441A6B7A66D41DFD0AC36_13</vt:lpwstr>
  </property>
</Properties>
</file>