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收支明细" sheetId="1" r:id="rId1"/>
    <sheet name="求助者善款发放安排" sheetId="2" r:id="rId2"/>
    <sheet name="公帐收支明细" sheetId="3" r:id="rId3"/>
    <sheet name="特困户" sheetId="5" r:id="rId4"/>
    <sheet name="排名" sheetId="6" r:id="rId5"/>
    <sheet name="2023-2025理事会基金" sheetId="7" r:id="rId6"/>
    <sheet name="Sheet1" sheetId="8" r:id="rId7"/>
    <sheet name="Sheet2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<sst xmlns="http://schemas.openxmlformats.org/spreadsheetml/2006/main" count="774" uniqueCount="472">
  <si>
    <t>2025年埔寨镇公益会捐款和拍卖及开支明细统计表</t>
  </si>
  <si>
    <t>以下姓名恕不作称呼</t>
  </si>
  <si>
    <r>
      <rPr>
        <b/>
        <i/>
        <sz val="16"/>
        <color rgb="FF000000"/>
        <rFont val="宋体"/>
        <charset val="134"/>
      </rPr>
      <t xml:space="preserve">   </t>
    </r>
    <r>
      <rPr>
        <b/>
        <i/>
        <sz val="16"/>
        <color rgb="FF000000"/>
        <rFont val="宋体"/>
        <charset val="134"/>
      </rPr>
      <t xml:space="preserve">     </t>
    </r>
    <r>
      <rPr>
        <b/>
        <i/>
        <sz val="16"/>
        <color rgb="FF000000"/>
        <rFont val="宋体"/>
        <charset val="134"/>
      </rPr>
      <t xml:space="preserve"> 开心公益，自愿量力！欢迎大家为家乡公益献爱心！</t>
    </r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</si>
  <si>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</si>
  <si>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</si>
  <si>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</si>
  <si>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</si>
  <si>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</si>
  <si>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</si>
  <si>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</si>
  <si>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</si>
  <si>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支出金额</t>
  </si>
  <si>
    <t>结余</t>
  </si>
  <si>
    <t>承上年结余（包含丰顺公帐）</t>
  </si>
  <si>
    <t>2025.01.01</t>
  </si>
  <si>
    <t>欧蒂莲（广州）生物科技有限公司</t>
  </si>
  <si>
    <t>现金</t>
  </si>
  <si>
    <t>支出帮扶湖仔吕赣欣困难家庭</t>
  </si>
  <si>
    <t>2025.01.06</t>
  </si>
  <si>
    <t>支出帮扶半岭村张育玲困难家庭</t>
  </si>
  <si>
    <t>2025.01.10</t>
  </si>
  <si>
    <t>谢同辉</t>
  </si>
  <si>
    <t>宫下埔</t>
  </si>
  <si>
    <t>2025.01.12</t>
  </si>
  <si>
    <t>张秀华</t>
  </si>
  <si>
    <t>埔上江</t>
  </si>
  <si>
    <t>2025.01.25</t>
  </si>
  <si>
    <t>张裕超</t>
  </si>
  <si>
    <t>支出油米202份*123元=24846，牛奶14件*53=742元</t>
  </si>
  <si>
    <t>支出贫困户、百岁寿星红包钱</t>
  </si>
  <si>
    <t>支出红包袋40*2=80元</t>
  </si>
  <si>
    <t>支出工作餐费</t>
  </si>
  <si>
    <t>2025.01.26</t>
  </si>
  <si>
    <t>支出特贫困户慰问金4户*1000元=4000元</t>
  </si>
  <si>
    <t>张职运</t>
  </si>
  <si>
    <t>车长下</t>
  </si>
  <si>
    <t>2025.01.29</t>
  </si>
  <si>
    <t>张小超（大声）</t>
  </si>
  <si>
    <t>2025.02.01</t>
  </si>
  <si>
    <t>谢永波</t>
  </si>
  <si>
    <t>张岱珊</t>
  </si>
  <si>
    <t>2025.02.06</t>
  </si>
  <si>
    <t>林淑华</t>
  </si>
  <si>
    <t>张世光张惠玲伉俪</t>
  </si>
  <si>
    <t>埔北</t>
  </si>
  <si>
    <t>张惠芬</t>
  </si>
  <si>
    <t>张惠云</t>
  </si>
  <si>
    <t>张小云</t>
  </si>
  <si>
    <t>2025.02.07</t>
  </si>
  <si>
    <t>张秋光谢少芝伉俪</t>
  </si>
  <si>
    <t>郑微笑</t>
  </si>
  <si>
    <t>张佳辉</t>
  </si>
  <si>
    <t>陈嘉琦</t>
  </si>
  <si>
    <t>本年度利息收入</t>
  </si>
  <si>
    <t>承上年结余</t>
  </si>
  <si>
    <t>公益会基金结余：</t>
  </si>
  <si>
    <t>本年度累计：</t>
  </si>
  <si>
    <t>保管二位求助者的救助款：</t>
  </si>
  <si>
    <t>理事会基金：</t>
  </si>
  <si>
    <t>公益会基金+理事会基金+保管一位求助者的救助款（合计）：</t>
  </si>
  <si>
    <t>更新到2025年2月8日止</t>
  </si>
  <si>
    <t>2024.09.22转到严丽锋保管存款：</t>
  </si>
  <si>
    <t>公益会公帐存款（丰顺工行）：</t>
  </si>
  <si>
    <t>活期</t>
  </si>
  <si>
    <t>陈育南帐户存款（广州工行）：</t>
  </si>
  <si>
    <t>定期</t>
  </si>
  <si>
    <t>以上如有遗漏或错误请联系我  电话/微信：17507536218</t>
  </si>
  <si>
    <t>感谢大家献爱心，公益路上，感恩有您参与！</t>
  </si>
  <si>
    <t xml:space="preserve">        利  息  收  入</t>
  </si>
  <si>
    <t>说明：所有收益将纳入公益会基金。</t>
  </si>
  <si>
    <t>活期利息收入</t>
  </si>
  <si>
    <t>2024.03.21</t>
  </si>
  <si>
    <t>财务帐户</t>
  </si>
  <si>
    <t>第一季度利息收入</t>
  </si>
  <si>
    <t>定期利息收入</t>
  </si>
  <si>
    <t>2024.07.04</t>
  </si>
  <si>
    <t>定期转活期</t>
  </si>
  <si>
    <t>公帐（丰顺工行）</t>
  </si>
  <si>
    <t>2024.06.21</t>
  </si>
  <si>
    <t>第二季度利息收入</t>
  </si>
  <si>
    <t>2024.09.21</t>
  </si>
  <si>
    <t>第三季度利息收入</t>
  </si>
  <si>
    <t>2024.12.21</t>
  </si>
  <si>
    <t>第四季度利息收入</t>
  </si>
  <si>
    <t>活期利息合计：</t>
  </si>
  <si>
    <t>定期利息合计：</t>
  </si>
  <si>
    <t>活 期 定 期 互 转</t>
  </si>
  <si>
    <t>2020.06.04</t>
  </si>
  <si>
    <t>自动转存</t>
  </si>
  <si>
    <t>年利率1.95%</t>
  </si>
  <si>
    <t>2021.06.04</t>
  </si>
  <si>
    <t>2023.06.04  自动转存</t>
  </si>
  <si>
    <t>已转活期</t>
  </si>
  <si>
    <t>2020.06.12</t>
  </si>
  <si>
    <t>年利率1.75%</t>
  </si>
  <si>
    <t>2021.06.12</t>
  </si>
  <si>
    <t>转活期160778.83</t>
  </si>
  <si>
    <t>2023.09.24</t>
  </si>
  <si>
    <t>转活期</t>
  </si>
  <si>
    <t>至2023.6.4日止，定期合计（包含利息在内）：</t>
  </si>
  <si>
    <t>全部已转活期</t>
  </si>
  <si>
    <t>2017年埔寨镇慈善公益会</t>
  </si>
  <si>
    <t>数位求助者善款发放安排：（注：如果中途有特殊情况将会视情况再作安排）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</si>
  <si>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</si>
  <si>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</si>
  <si>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</si>
  <si>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</si>
  <si>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</si>
  <si>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</si>
  <si>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</si>
  <si>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</si>
  <si>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</si>
  <si>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</si>
  <si>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</si>
  <si>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发放完</t>
  </si>
  <si>
    <t>钟敬会</t>
  </si>
  <si>
    <t>2016.01.11</t>
  </si>
  <si>
    <t>张志强</t>
  </si>
  <si>
    <t>2016.03.13</t>
  </si>
  <si>
    <t>第二期（发放4353.00元）开始以后每月1号</t>
  </si>
  <si>
    <t>严细辉（沈幼米）</t>
  </si>
  <si>
    <t>2017.09.20</t>
  </si>
  <si>
    <t>第一、二期15000元，第三期10000，第四期至第八期各8000元。</t>
  </si>
  <si>
    <t>张细迎</t>
  </si>
  <si>
    <t>2018.03.15</t>
  </si>
  <si>
    <t>第二期次月1号发放</t>
  </si>
  <si>
    <t>埔东张凛新</t>
  </si>
  <si>
    <t>2019.02.03</t>
  </si>
  <si>
    <t>第二期已在2019.04.03日发放</t>
  </si>
  <si>
    <t>横坑谢绍正</t>
  </si>
  <si>
    <t>横坑谢永军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</si>
  <si>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019.09.09</t>
    </r>
  </si>
  <si>
    <t>第二次发放6000元,以后理事会讨论发放安排.</t>
  </si>
  <si>
    <t>红珠塘严时宁</t>
  </si>
  <si>
    <t>2020.10.15</t>
  </si>
  <si>
    <t>接下来每月发放1000元</t>
  </si>
  <si>
    <t>塔下丘凤珍</t>
  </si>
  <si>
    <t>2021.02.05</t>
  </si>
  <si>
    <t>分4期发放，每次5000元</t>
  </si>
  <si>
    <t>集丰张政锐</t>
  </si>
  <si>
    <t>2021.12.22</t>
  </si>
  <si>
    <t>等待求助者申请发放</t>
  </si>
  <si>
    <t>半岭张庭</t>
  </si>
  <si>
    <t>2022.01.09</t>
  </si>
  <si>
    <t>等待安排</t>
  </si>
  <si>
    <t>茅园谢燕婷</t>
  </si>
  <si>
    <t>2022.01.28</t>
  </si>
  <si>
    <t>海鸥张才民</t>
  </si>
  <si>
    <t>2022.03.24</t>
  </si>
  <si>
    <t>万安谢和旺</t>
  </si>
  <si>
    <t>2023.10.30</t>
  </si>
  <si>
    <t>塔下丘凤珍善款发放安排</t>
  </si>
  <si>
    <t>红珠塘严细辉（沈幼米）善款发放安排</t>
  </si>
  <si>
    <t>发放日期</t>
  </si>
  <si>
    <r>
      <rPr>
        <b/>
        <sz val="12"/>
        <rFont val="宋体"/>
        <charset val="134"/>
      </rPr>
      <t>一共20000</t>
    </r>
    <r>
      <rPr>
        <b/>
        <sz val="12"/>
        <rFont val="宋体"/>
        <charset val="134"/>
      </rPr>
      <t>元</t>
    </r>
  </si>
  <si>
    <t>当月结存</t>
  </si>
  <si>
    <t xml:space="preserve">第1期 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</si>
  <si>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017.09.20</t>
    </r>
  </si>
  <si>
    <t>第2期</t>
  </si>
  <si>
    <t>2021.10.24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</si>
  <si>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017.11.16</t>
    </r>
  </si>
  <si>
    <t>第3期</t>
  </si>
  <si>
    <t>暂时退回公益会监管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</si>
  <si>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017.11.21</t>
    </r>
  </si>
  <si>
    <t>第4期</t>
  </si>
  <si>
    <t>2022.04.07</t>
  </si>
  <si>
    <t>申请发放</t>
  </si>
  <si>
    <t>2018.05.29</t>
  </si>
  <si>
    <t>已发放完</t>
  </si>
  <si>
    <t>2018.09.03</t>
  </si>
  <si>
    <t>集丰村张政锐善款发放安排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</si>
  <si>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019.01.02</t>
    </r>
  </si>
  <si>
    <t>2019.05.19</t>
  </si>
  <si>
    <t>2021.12.13</t>
  </si>
  <si>
    <t>2022.10.23</t>
  </si>
  <si>
    <t>2023.04.22</t>
  </si>
  <si>
    <t>2023.11.22</t>
  </si>
  <si>
    <t>第5期</t>
  </si>
  <si>
    <t>2024.03.29</t>
  </si>
  <si>
    <t>半岭村张庭善款发放安排</t>
  </si>
  <si>
    <t>第6期</t>
  </si>
  <si>
    <t>2024.09.29</t>
  </si>
  <si>
    <t>第7期</t>
  </si>
  <si>
    <t>2022.04.13</t>
  </si>
  <si>
    <t>2022.06.19</t>
  </si>
  <si>
    <t>茅园谢燕婷善款发放安排</t>
  </si>
  <si>
    <t>2022.02.17</t>
  </si>
  <si>
    <t>海鸥张才民善款发放安排</t>
  </si>
  <si>
    <t>2022.08.24</t>
  </si>
  <si>
    <t>2023.01.18</t>
  </si>
  <si>
    <t>2022.05.20</t>
  </si>
  <si>
    <t>2022.12.31</t>
  </si>
  <si>
    <t>万安谢和旺善款发放安排</t>
  </si>
  <si>
    <t>2023.02.16</t>
  </si>
  <si>
    <t>2024.03.08</t>
  </si>
  <si>
    <t>2024.10.15</t>
  </si>
  <si>
    <t>保管2位求助者善款合计</t>
  </si>
  <si>
    <t>红珠塘严细辉（沈幼米）</t>
  </si>
  <si>
    <t>集丰村张政锐</t>
  </si>
  <si>
    <t>保管2位求助者善款合计：</t>
  </si>
  <si>
    <t>2017—2021年埔寨镇公益会丰顺工行（公帐）收支明细</t>
  </si>
  <si>
    <t>项目</t>
  </si>
  <si>
    <t>收入</t>
  </si>
  <si>
    <t>支出</t>
  </si>
  <si>
    <t>结存金额</t>
  </si>
  <si>
    <t>2017.01.01</t>
  </si>
  <si>
    <t>2016年结存</t>
  </si>
  <si>
    <t>2017.01.10</t>
  </si>
  <si>
    <t>对公收费</t>
  </si>
  <si>
    <t>2017.01.19</t>
  </si>
  <si>
    <t>对公工行证书收费</t>
  </si>
  <si>
    <t>2017.02.10</t>
  </si>
  <si>
    <t>2017.03.10</t>
  </si>
  <si>
    <t>2017.03.21</t>
  </si>
  <si>
    <t>利息收入</t>
  </si>
  <si>
    <t>2017.04.10</t>
  </si>
  <si>
    <t>2017.05.10</t>
  </si>
  <si>
    <t>2017.06.10</t>
  </si>
  <si>
    <t>2017.06.21</t>
  </si>
  <si>
    <t>2017.07.10</t>
  </si>
  <si>
    <t>2017.08.10</t>
  </si>
  <si>
    <t>2017.09.10</t>
  </si>
  <si>
    <t>2017.09.21</t>
  </si>
  <si>
    <t>2017.10.10</t>
  </si>
  <si>
    <t>2017.11.10</t>
  </si>
  <si>
    <t>2017.12.10</t>
  </si>
  <si>
    <t>2017.12.21</t>
  </si>
  <si>
    <t>2018.01.02</t>
  </si>
  <si>
    <t>2018.03.21</t>
  </si>
  <si>
    <t>2018.06.21</t>
  </si>
  <si>
    <t>2018.08.01</t>
  </si>
  <si>
    <t>镇政府捐款</t>
  </si>
  <si>
    <t>2018.09.21</t>
  </si>
  <si>
    <t>2018.12.21</t>
  </si>
  <si>
    <t>2019.01.28</t>
  </si>
  <si>
    <t>民政局捐款</t>
  </si>
  <si>
    <t>2019.03.21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</si>
  <si>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019.06.21</t>
    </r>
  </si>
  <si>
    <t>2019.06.28</t>
  </si>
  <si>
    <t>U盾年费支出</t>
  </si>
  <si>
    <t>2019.09.21</t>
  </si>
  <si>
    <t>2019.12.21</t>
  </si>
  <si>
    <t>2020.03.21</t>
  </si>
  <si>
    <t>2020.06.21</t>
  </si>
  <si>
    <t>2020.09.21</t>
  </si>
  <si>
    <t>2020.12.21</t>
  </si>
  <si>
    <t>2021.01.27</t>
  </si>
  <si>
    <t>转出到财务帐户</t>
  </si>
  <si>
    <t>2021.02.25</t>
  </si>
  <si>
    <t>工行异地汇款手续费</t>
  </si>
  <si>
    <t>2021.03.21</t>
  </si>
  <si>
    <t>2021.06.21</t>
  </si>
  <si>
    <t>2021.09.21---2023.06.21利息收入</t>
  </si>
  <si>
    <t>2023.09.21</t>
  </si>
  <si>
    <t>2023.12.20</t>
  </si>
  <si>
    <t>网银注册服务费</t>
  </si>
  <si>
    <t>2023.12.21</t>
  </si>
  <si>
    <t>2024.01.10</t>
  </si>
  <si>
    <t>对公工行证书</t>
  </si>
  <si>
    <t>2024.02.06</t>
  </si>
  <si>
    <t>埔西委村捐款</t>
  </si>
  <si>
    <t>2024.02.08</t>
  </si>
  <si>
    <t>埔南村委捐款</t>
  </si>
  <si>
    <t>2024.02.04</t>
  </si>
  <si>
    <t>埔北村委捐款</t>
  </si>
  <si>
    <t>2024.08.26</t>
  </si>
  <si>
    <t>丰顺慈善会捐款</t>
  </si>
  <si>
    <t>2024.08.16</t>
  </si>
  <si>
    <t>帐户信息变更</t>
  </si>
  <si>
    <t>2025年特困户慰问金发放登记</t>
  </si>
  <si>
    <t>身份证号码</t>
  </si>
  <si>
    <t>联系电话</t>
  </si>
  <si>
    <t>审核通过</t>
  </si>
  <si>
    <t>2025年上半年</t>
  </si>
  <si>
    <t>2025年下半年</t>
  </si>
  <si>
    <t>本人或亲属</t>
  </si>
  <si>
    <t>发放金额</t>
  </si>
  <si>
    <t>采芝</t>
  </si>
  <si>
    <t>谢和平</t>
  </si>
  <si>
    <t>441423194202013019</t>
  </si>
  <si>
    <t>2019.03.28</t>
  </si>
  <si>
    <t>半岭</t>
  </si>
  <si>
    <t>张划发.上寨</t>
  </si>
  <si>
    <t>441423193505206411</t>
  </si>
  <si>
    <t>2019.07.12</t>
  </si>
  <si>
    <t>张义新.寨肚</t>
  </si>
  <si>
    <t>441423195501026412</t>
  </si>
  <si>
    <t>埔南</t>
  </si>
  <si>
    <t>学枫</t>
  </si>
  <si>
    <t>万安</t>
  </si>
  <si>
    <t>严礼等.油草洋</t>
  </si>
  <si>
    <t>441423194902043016</t>
  </si>
  <si>
    <t>2019.07.15</t>
  </si>
  <si>
    <t>合计金额</t>
  </si>
  <si>
    <t>2023埔寨镇公益会捐款捐物和参与拍卖排名</t>
  </si>
  <si>
    <t>排名</t>
  </si>
  <si>
    <t>捐款</t>
  </si>
  <si>
    <t>捐物</t>
  </si>
  <si>
    <t>参与拍卖</t>
  </si>
  <si>
    <t>合计</t>
  </si>
  <si>
    <t>捐款合计</t>
  </si>
  <si>
    <t>捐物合计</t>
  </si>
  <si>
    <t>参与拍卖合计</t>
  </si>
  <si>
    <t>捐款和拍卖合计</t>
  </si>
  <si>
    <t>以上如有遗漏，请联系我：微信：17507536218</t>
  </si>
  <si>
    <t>埔寨镇公益会(理事会基金）收支明细</t>
  </si>
  <si>
    <t xml:space="preserve">   收费标准：理事会成员每人100元，多捐不限。（接近用完再筹）</t>
  </si>
  <si>
    <t>收  入</t>
  </si>
  <si>
    <t>支   出</t>
  </si>
  <si>
    <t>日  期</t>
  </si>
  <si>
    <t>姓  名</t>
  </si>
  <si>
    <t>金额</t>
  </si>
  <si>
    <t>开支说明</t>
  </si>
  <si>
    <t>经手人</t>
  </si>
  <si>
    <t>上年度结余：</t>
  </si>
  <si>
    <t>2023.02.23</t>
  </si>
  <si>
    <t>张无想的父亲“仙逝”礼金和花圈</t>
  </si>
  <si>
    <t>张无想</t>
  </si>
  <si>
    <t>2023.02.24</t>
  </si>
  <si>
    <t>张会君</t>
  </si>
  <si>
    <t>2023.04.30</t>
  </si>
  <si>
    <t>张瑞林的母亲“仙逝”礼金和花圈</t>
  </si>
  <si>
    <t>张瑞林</t>
  </si>
  <si>
    <t>张召辉</t>
  </si>
  <si>
    <t>2023.06.25</t>
  </si>
  <si>
    <t>严丽锋的父亲“仙逝”礼金和花圈</t>
  </si>
  <si>
    <t>严丽锋</t>
  </si>
  <si>
    <t>罗雄杜</t>
  </si>
  <si>
    <t>2023.09.17</t>
  </si>
  <si>
    <t>张牡芬的母亲“仙逝”礼金和花圈</t>
  </si>
  <si>
    <t>张牡芬</t>
  </si>
  <si>
    <t>张文欣</t>
  </si>
  <si>
    <t>2023.11.24</t>
  </si>
  <si>
    <t>罗雄杜的母亲“仙逝”礼金和花圈</t>
  </si>
  <si>
    <t>张职仲</t>
  </si>
  <si>
    <t>2023.12.28</t>
  </si>
  <si>
    <t>张无想的母亲“仙逝”礼金和花圈</t>
  </si>
  <si>
    <t>张永君</t>
  </si>
  <si>
    <t>2024.01.01</t>
  </si>
  <si>
    <t>张昌宝的父亲“仙逝”礼金和花圈</t>
  </si>
  <si>
    <t>张昌宝</t>
  </si>
  <si>
    <t>丘海瑞</t>
  </si>
  <si>
    <t>2024.01.30</t>
  </si>
  <si>
    <t>吕绍雄的父亲“仙逝”礼金和花圈</t>
  </si>
  <si>
    <t>吕绍雄</t>
  </si>
  <si>
    <t>黄会森</t>
  </si>
  <si>
    <t>2024.04.25</t>
  </si>
  <si>
    <t>邱春玲的家公“仙逝”礼金和花圈</t>
  </si>
  <si>
    <t>邱春玲</t>
  </si>
  <si>
    <t>谢衡生</t>
  </si>
  <si>
    <t>2024.05.20</t>
  </si>
  <si>
    <t>张顺康的母亲“仙逝”礼金和花圈</t>
  </si>
  <si>
    <t>张顺康</t>
  </si>
  <si>
    <t>谢小军</t>
  </si>
  <si>
    <t>2024.08.20</t>
  </si>
  <si>
    <t>张细辉的父亲“仙逝”礼金和花圈</t>
  </si>
  <si>
    <t>张胜昌</t>
  </si>
  <si>
    <t>张海帆</t>
  </si>
  <si>
    <t>2025.01.07</t>
  </si>
  <si>
    <t>张海波的父亲“仙逝”礼金和花圈</t>
  </si>
  <si>
    <t>张海波</t>
  </si>
  <si>
    <t>张思琪的母亲“仙逝”礼金和花圈</t>
  </si>
  <si>
    <t>张思琪</t>
  </si>
  <si>
    <t>陈育南</t>
  </si>
  <si>
    <t>张业丰</t>
  </si>
  <si>
    <t>张世光</t>
  </si>
  <si>
    <t>张惠玲</t>
  </si>
  <si>
    <t>谢百福</t>
  </si>
  <si>
    <t>谢董华</t>
  </si>
  <si>
    <t>张昌旦</t>
  </si>
  <si>
    <t>张远良</t>
  </si>
  <si>
    <t>张议千</t>
  </si>
  <si>
    <t>张小辉</t>
  </si>
  <si>
    <t>张会波</t>
  </si>
  <si>
    <t>严瑞民</t>
  </si>
  <si>
    <t>凤书楼</t>
  </si>
  <si>
    <t>张德宁</t>
  </si>
  <si>
    <t>谢让彬</t>
  </si>
  <si>
    <t>张静人</t>
  </si>
  <si>
    <t>吕建君</t>
  </si>
  <si>
    <t>谢海峰</t>
  </si>
  <si>
    <t>张潘腾</t>
  </si>
  <si>
    <t>张镇周</t>
  </si>
  <si>
    <t>张增光</t>
  </si>
  <si>
    <t>张志杰</t>
  </si>
  <si>
    <t>张爱欣</t>
  </si>
  <si>
    <t>张喜强</t>
  </si>
  <si>
    <t>张小波</t>
  </si>
  <si>
    <t>张海燕</t>
  </si>
  <si>
    <t>张建周</t>
  </si>
  <si>
    <t>谢红鲜</t>
  </si>
  <si>
    <t>张名雄</t>
  </si>
  <si>
    <t>张许民</t>
  </si>
  <si>
    <t>张继超</t>
  </si>
  <si>
    <t>谢晓东</t>
  </si>
  <si>
    <t>张伟江</t>
  </si>
  <si>
    <t>张斌</t>
  </si>
  <si>
    <t>张小华</t>
  </si>
  <si>
    <t>谢利邦</t>
  </si>
  <si>
    <t>张建辉</t>
  </si>
  <si>
    <t>张文明</t>
  </si>
  <si>
    <t>张云花</t>
  </si>
  <si>
    <t>2024.04.26</t>
  </si>
  <si>
    <t>邱春玲回礼</t>
  </si>
  <si>
    <t>收入总计：</t>
  </si>
  <si>
    <t>（详见本表格右边）支出总计：</t>
  </si>
  <si>
    <t>支出合计：</t>
  </si>
  <si>
    <t>理事会基金结余：</t>
  </si>
  <si>
    <t>以上如有遗漏或错误请联系我  手机/微信：17507536218</t>
  </si>
  <si>
    <t>#接龙</t>
  </si>
  <si>
    <t>埔寨镇慈善公益会理事会基金捐款接龙如下：（以下名字恕不作称呼）</t>
  </si>
  <si>
    <t>1、 张会君300元</t>
  </si>
  <si>
    <t>2、 张召辉100元</t>
  </si>
  <si>
    <t>3、 罗雄杜100元</t>
  </si>
  <si>
    <t>4、 张文欣100元</t>
  </si>
  <si>
    <t>5、 张职仲100元</t>
  </si>
  <si>
    <t>6、 张永君100元</t>
  </si>
  <si>
    <t>7、 张潘滕100元</t>
  </si>
  <si>
    <t>张潘滕</t>
  </si>
  <si>
    <t>8、 丘绍山（海瑞）-理事-塔下 100元</t>
  </si>
  <si>
    <t>9、 黄会森『鹤子坑』 100元</t>
  </si>
  <si>
    <t>10、 谢衡生100元</t>
  </si>
  <si>
    <t>11、 谢小军100元</t>
  </si>
  <si>
    <t>12、 张海帆200元</t>
  </si>
  <si>
    <t>13、 张胜昌300元</t>
  </si>
  <si>
    <t>14、 陈育南100元</t>
  </si>
  <si>
    <t>15、 张业丰100元</t>
  </si>
  <si>
    <t>16、 张世光200元</t>
  </si>
  <si>
    <t>17、 张惠玲200元</t>
  </si>
  <si>
    <t>18、 谢百福100元</t>
  </si>
  <si>
    <t>19、 谢董华100元</t>
  </si>
  <si>
    <t>20、 张昌旦-中心村-源昌100元</t>
  </si>
  <si>
    <t>21、 张远良 100元</t>
  </si>
  <si>
    <t>22、 张议千 100元</t>
  </si>
  <si>
    <t>23、 张小辉 100元</t>
  </si>
  <si>
    <t>24、 张会波 100元</t>
  </si>
  <si>
    <t>25、 严瑞民100</t>
  </si>
  <si>
    <t>26、 凤书楼：昌宝 100</t>
  </si>
  <si>
    <t>27、 德宁 100</t>
  </si>
  <si>
    <t>28、 谢让彬 茅园 100</t>
  </si>
  <si>
    <t>29、 张静人  100</t>
  </si>
  <si>
    <t>30、 吕建君～甘山塘 100</t>
  </si>
  <si>
    <t>31、张海波100</t>
  </si>
  <si>
    <t>32.、谢海峰100</t>
  </si>
  <si>
    <t>33、 张潘腾100</t>
  </si>
  <si>
    <t>34、 张海波100元</t>
  </si>
  <si>
    <t>35、 张镇周300</t>
  </si>
  <si>
    <t>36、 张增光100</t>
  </si>
  <si>
    <t>37、 张志杰100</t>
  </si>
  <si>
    <t>38、 张爱欣100</t>
  </si>
  <si>
    <t>39、 张喜强100</t>
  </si>
  <si>
    <t>40、 张思琪100</t>
  </si>
  <si>
    <t>41、 张小波200</t>
  </si>
  <si>
    <t>42、 张海燕100</t>
  </si>
  <si>
    <t>43、 张建周300</t>
  </si>
  <si>
    <t>44、 谢红鲜100</t>
  </si>
  <si>
    <t>45、 张名雄100</t>
  </si>
  <si>
    <t>46、张许民100</t>
  </si>
  <si>
    <t>47、 张继超100</t>
  </si>
  <si>
    <t>48、 谢晓东100</t>
  </si>
  <si>
    <t>49、 邱春玲100</t>
  </si>
  <si>
    <t>50、张伟江100</t>
  </si>
  <si>
    <t>51、张斌200</t>
  </si>
  <si>
    <t>52、严丽锋100</t>
  </si>
  <si>
    <t>53、张小华100</t>
  </si>
  <si>
    <t>54、谢利邦100</t>
  </si>
  <si>
    <t>55、张建辉200</t>
  </si>
  <si>
    <t>56、张文明100</t>
  </si>
  <si>
    <t>57、张无想300</t>
  </si>
  <si>
    <t>58、张顺康100</t>
  </si>
  <si>
    <t>59、张云花100</t>
  </si>
  <si>
    <t>捐款直接转账财务（陈育南）收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</si>
</sst>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72">
    <font>
      <sz val="1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22"/>
      <color rgb="FFFF0000"/>
      <name val="宋体"/>
      <charset val="134"/>
    </font>
    <font>
      <b/>
      <sz val="11"/>
      <name val="宋体"/>
      <charset val="134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6"/>
      <color rgb="FF00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b/>
      <sz val="12"/>
      <color rgb="FF000000"/>
      <name val="宋体"/>
      <charset val="134"/>
    </font>
    <font>
      <b/>
      <sz val="15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rgb="FFFF0000"/>
      <name val="宋体"/>
      <charset val="134"/>
    </font>
    <font>
      <b/>
      <sz val="16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color indexed="10"/>
      <name val="宋体"/>
      <charset val="134"/>
    </font>
    <font>
      <b/>
      <sz val="18"/>
      <color rgb="FFFF0000"/>
      <name val="宋体"/>
      <charset val="134"/>
    </font>
    <font>
      <b/>
      <sz val="14"/>
      <color rgb="FF002060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i/>
      <sz val="16"/>
      <color rgb="FFFF0000"/>
      <name val="宋体"/>
      <charset val="134"/>
    </font>
    <font>
      <b/>
      <sz val="26"/>
      <color rgb="FFFF0000"/>
      <name val="宋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b/>
      <sz val="22"/>
      <color indexed="10"/>
      <name val="宋体"/>
      <charset val="134"/>
    </font>
    <font>
      <b/>
      <i/>
      <sz val="16"/>
      <color rgb="FF000000"/>
      <name val="宋体"/>
      <charset val="134"/>
    </font>
    <font>
      <b/>
      <sz val="26"/>
      <name val="宋体"/>
      <charset val="134"/>
    </font>
    <font>
      <b/>
      <sz val="12"/>
      <color rgb="FF180399"/>
      <name val="宋体"/>
      <charset val="134"/>
    </font>
    <font>
      <b/>
      <sz val="14"/>
      <color rgb="FF0000FF"/>
      <name val="宋体"/>
      <charset val="134"/>
    </font>
    <font>
      <b/>
      <sz val="12"/>
      <color rgb="FF0000FF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i/>
      <sz val="14"/>
      <color rgb="FFFF000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18" borderId="70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71" applyNumberFormat="0" applyFill="0" applyAlignment="0" applyProtection="0">
      <alignment vertical="center"/>
    </xf>
    <xf numFmtId="0" fontId="59" fillId="0" borderId="71" applyNumberFormat="0" applyFill="0" applyAlignment="0" applyProtection="0">
      <alignment vertical="center"/>
    </xf>
    <xf numFmtId="0" fontId="60" fillId="0" borderId="7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9" borderId="73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3" fillId="20" borderId="73" applyNumberFormat="0" applyAlignment="0" applyProtection="0">
      <alignment vertical="center"/>
    </xf>
    <xf numFmtId="0" fontId="64" fillId="21" borderId="75" applyNumberFormat="0" applyAlignment="0" applyProtection="0">
      <alignment vertical="center"/>
    </xf>
    <xf numFmtId="0" fontId="65" fillId="0" borderId="76" applyNumberFormat="0" applyFill="0" applyAlignment="0" applyProtection="0">
      <alignment vertical="center"/>
    </xf>
    <xf numFmtId="0" fontId="66" fillId="0" borderId="77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12" fillId="0" borderId="0">
      <protection locked="0"/>
    </xf>
    <xf numFmtId="0" fontId="18" fillId="0" borderId="0">
      <protection locked="0"/>
    </xf>
  </cellStyleXfs>
  <cellXfs count="528">
    <xf numFmtId="0" fontId="0" fillId="0" borderId="0" xfId="0">
      <alignment vertical="center"/>
    </xf>
    <xf numFmtId="0" fontId="1" fillId="0" borderId="1" xfId="50" applyFont="1" applyBorder="1" applyAlignment="1" applyProtection="1">
      <alignment horizontal="center" vertical="center"/>
    </xf>
    <xf numFmtId="0" fontId="1" fillId="0" borderId="2" xfId="50" applyFont="1" applyBorder="1" applyAlignment="1" applyProtection="1">
      <alignment horizontal="center" vertical="center"/>
    </xf>
    <xf numFmtId="0" fontId="1" fillId="0" borderId="3" xfId="50" applyFont="1" applyBorder="1" applyAlignment="1" applyProtection="1">
      <alignment horizontal="center" vertical="center"/>
    </xf>
    <xf numFmtId="176" fontId="2" fillId="0" borderId="4" xfId="50" applyNumberFormat="1" applyFont="1" applyBorder="1" applyAlignment="1" applyProtection="1">
      <alignment horizontal="center" vertical="center"/>
    </xf>
    <xf numFmtId="176" fontId="2" fillId="2" borderId="4" xfId="50" applyNumberFormat="1" applyFont="1" applyFill="1" applyBorder="1" applyAlignment="1" applyProtection="1">
      <alignment horizontal="center" vertical="center"/>
    </xf>
    <xf numFmtId="0" fontId="2" fillId="0" borderId="4" xfId="50" applyFont="1" applyBorder="1" applyAlignment="1" applyProtection="1">
      <alignment horizontal="center" vertical="center"/>
    </xf>
    <xf numFmtId="49" fontId="2" fillId="0" borderId="4" xfId="50" applyNumberFormat="1" applyFont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3" borderId="10" xfId="49" applyFont="1" applyFill="1" applyBorder="1" applyAlignment="1" applyProtection="1">
      <alignment horizontal="center" vertical="center"/>
    </xf>
    <xf numFmtId="49" fontId="9" fillId="3" borderId="4" xfId="49" applyNumberFormat="1" applyFont="1" applyFill="1" applyBorder="1" applyAlignment="1" applyProtection="1">
      <alignment horizontal="center" vertical="center"/>
    </xf>
    <xf numFmtId="0" fontId="9" fillId="3" borderId="4" xfId="49" applyFont="1" applyFill="1" applyBorder="1" applyAlignment="1" applyProtection="1">
      <alignment horizontal="center" vertical="center"/>
    </xf>
    <xf numFmtId="176" fontId="9" fillId="3" borderId="11" xfId="49" applyNumberFormat="1" applyFont="1" applyFill="1" applyBorder="1" applyAlignment="1" applyProtection="1">
      <alignment horizontal="center" vertical="center"/>
    </xf>
    <xf numFmtId="0" fontId="9" fillId="3" borderId="3" xfId="49" applyFont="1" applyFill="1" applyBorder="1" applyAlignment="1" applyProtection="1">
      <alignment horizontal="center" vertical="center"/>
    </xf>
    <xf numFmtId="49" fontId="9" fillId="4" borderId="4" xfId="49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0" fontId="9" fillId="5" borderId="10" xfId="49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center" vertical="center"/>
    </xf>
    <xf numFmtId="0" fontId="12" fillId="5" borderId="3" xfId="49" applyFill="1" applyBorder="1" applyAlignment="1" applyProtection="1">
      <alignment horizontal="center" vertical="center"/>
    </xf>
    <xf numFmtId="49" fontId="12" fillId="5" borderId="4" xfId="49" applyNumberForma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76" fontId="12" fillId="5" borderId="4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6" fontId="11" fillId="0" borderId="4" xfId="0" applyNumberFormat="1" applyFont="1" applyBorder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76" fontId="12" fillId="2" borderId="4" xfId="0" applyNumberFormat="1" applyFont="1" applyFill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9" fillId="2" borderId="3" xfId="49" applyFont="1" applyFill="1" applyBorder="1" applyAlignment="1" applyProtection="1">
      <alignment horizontal="center" vertical="center"/>
    </xf>
    <xf numFmtId="49" fontId="14" fillId="2" borderId="4" xfId="49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76" fontId="13" fillId="2" borderId="4" xfId="0" applyNumberFormat="1" applyFont="1" applyFill="1" applyBorder="1">
      <alignment vertical="center"/>
    </xf>
    <xf numFmtId="0" fontId="11" fillId="2" borderId="4" xfId="0" applyFont="1" applyFill="1" applyBorder="1" applyAlignment="1">
      <alignment horizontal="center" vertical="center"/>
    </xf>
    <xf numFmtId="176" fontId="11" fillId="2" borderId="4" xfId="0" applyNumberFormat="1" applyFont="1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9" fillId="4" borderId="11" xfId="49" applyFont="1" applyFill="1" applyBorder="1" applyAlignment="1" applyProtection="1">
      <alignment horizontal="center" vertical="center"/>
    </xf>
    <xf numFmtId="0" fontId="12" fillId="5" borderId="11" xfId="49" applyFill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4" fillId="2" borderId="11" xfId="49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76" fontId="15" fillId="6" borderId="11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176" fontId="11" fillId="6" borderId="4" xfId="0" applyNumberFormat="1" applyFont="1" applyFill="1" applyBorder="1">
      <alignment vertical="center"/>
    </xf>
    <xf numFmtId="0" fontId="9" fillId="6" borderId="1" xfId="0" applyFont="1" applyFill="1" applyBorder="1" applyAlignment="1">
      <alignment horizontal="right" vertical="center"/>
    </xf>
    <xf numFmtId="0" fontId="9" fillId="6" borderId="3" xfId="0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right" vertical="center"/>
    </xf>
    <xf numFmtId="176" fontId="15" fillId="6" borderId="4" xfId="0" applyNumberFormat="1" applyFont="1" applyFill="1" applyBorder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176" fontId="17" fillId="6" borderId="15" xfId="0" applyNumberFormat="1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176" fontId="18" fillId="6" borderId="16" xfId="0" applyNumberFormat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1" fillId="6" borderId="11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2" fillId="0" borderId="4" xfId="50" applyFont="1" applyBorder="1" applyAlignment="1" applyProtection="1">
      <alignment horizontal="center" vertical="center" wrapText="1"/>
    </xf>
    <xf numFmtId="176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0" fontId="12" fillId="0" borderId="4" xfId="50" applyFont="1" applyBorder="1" applyAlignment="1" applyProtection="1">
      <alignment horizontal="center" vertical="center"/>
    </xf>
    <xf numFmtId="176" fontId="22" fillId="5" borderId="4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12" fillId="0" borderId="4" xfId="50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18" xfId="0" applyBorder="1">
      <alignment vertical="center"/>
    </xf>
    <xf numFmtId="0" fontId="12" fillId="5" borderId="4" xfId="50" applyFont="1" applyFill="1" applyBorder="1" applyAlignment="1" applyProtection="1">
      <alignment horizontal="center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176" fontId="0" fillId="0" borderId="0" xfId="0" applyNumberFormat="1">
      <alignment vertical="center"/>
    </xf>
    <xf numFmtId="176" fontId="18" fillId="0" borderId="0" xfId="0" applyNumberFormat="1" applyFont="1">
      <alignment vertical="center"/>
    </xf>
    <xf numFmtId="0" fontId="23" fillId="0" borderId="0" xfId="0" applyFont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176" fontId="6" fillId="4" borderId="30" xfId="0" applyNumberFormat="1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9" fontId="25" fillId="0" borderId="32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176" fontId="25" fillId="7" borderId="34" xfId="0" applyNumberFormat="1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7" borderId="39" xfId="0" applyFont="1" applyFill="1" applyBorder="1" applyAlignment="1">
      <alignment horizontal="center" vertical="center"/>
    </xf>
    <xf numFmtId="176" fontId="25" fillId="7" borderId="4" xfId="0" applyNumberFormat="1" applyFont="1" applyFill="1" applyBorder="1" applyAlignment="1">
      <alignment horizontal="center" vertical="center"/>
    </xf>
    <xf numFmtId="0" fontId="25" fillId="7" borderId="42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76" fontId="25" fillId="7" borderId="18" xfId="0" applyNumberFormat="1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7" borderId="46" xfId="0" applyFont="1" applyFill="1" applyBorder="1" applyAlignment="1">
      <alignment horizontal="center" vertical="center"/>
    </xf>
    <xf numFmtId="176" fontId="25" fillId="7" borderId="15" xfId="0" applyNumberFormat="1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76" fontId="25" fillId="7" borderId="47" xfId="0" applyNumberFormat="1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176" fontId="25" fillId="7" borderId="11" xfId="0" applyNumberFormat="1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176" fontId="25" fillId="8" borderId="11" xfId="0" applyNumberFormat="1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176" fontId="25" fillId="8" borderId="15" xfId="0" applyNumberFormat="1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176" fontId="25" fillId="8" borderId="8" xfId="0" applyNumberFormat="1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176" fontId="11" fillId="8" borderId="8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76" fontId="15" fillId="0" borderId="52" xfId="0" applyNumberFormat="1" applyFont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49" fontId="28" fillId="5" borderId="0" xfId="0" applyNumberFormat="1" applyFont="1" applyFill="1" applyAlignment="1">
      <alignment horizontal="center" vertical="center"/>
    </xf>
    <xf numFmtId="176" fontId="28" fillId="5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76" fontId="8" fillId="5" borderId="0" xfId="0" applyNumberFormat="1" applyFont="1" applyFill="1" applyAlignment="1">
      <alignment horizontal="center" vertical="center"/>
    </xf>
    <xf numFmtId="0" fontId="18" fillId="5" borderId="0" xfId="0" applyFont="1" applyFill="1">
      <alignment vertical="center"/>
    </xf>
    <xf numFmtId="176" fontId="18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27" fillId="0" borderId="0" xfId="0" applyFont="1">
      <alignment vertical="center"/>
    </xf>
    <xf numFmtId="0" fontId="18" fillId="0" borderId="0" xfId="0" applyFont="1">
      <alignment vertical="center"/>
    </xf>
    <xf numFmtId="0" fontId="27" fillId="5" borderId="0" xfId="0" applyFont="1" applyFill="1">
      <alignment vertical="center"/>
    </xf>
    <xf numFmtId="176" fontId="25" fillId="7" borderId="8" xfId="0" applyNumberFormat="1" applyFont="1" applyFill="1" applyBorder="1" applyAlignment="1">
      <alignment horizontal="center" vertical="center"/>
    </xf>
    <xf numFmtId="176" fontId="25" fillId="7" borderId="53" xfId="0" applyNumberFormat="1" applyFont="1" applyFill="1" applyBorder="1" applyAlignment="1">
      <alignment horizontal="center" vertical="center"/>
    </xf>
    <xf numFmtId="176" fontId="25" fillId="7" borderId="54" xfId="0" applyNumberFormat="1" applyFont="1" applyFill="1" applyBorder="1" applyAlignment="1">
      <alignment horizontal="center" vertical="center"/>
    </xf>
    <xf numFmtId="176" fontId="25" fillId="7" borderId="55" xfId="0" applyNumberFormat="1" applyFont="1" applyFill="1" applyBorder="1" applyAlignment="1">
      <alignment horizontal="center" vertical="center"/>
    </xf>
    <xf numFmtId="176" fontId="11" fillId="7" borderId="8" xfId="0" applyNumberFormat="1" applyFont="1" applyFill="1" applyBorder="1" applyAlignment="1">
      <alignment horizontal="center" vertical="center"/>
    </xf>
    <xf numFmtId="176" fontId="15" fillId="0" borderId="30" xfId="0" applyNumberFormat="1" applyFont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10" fillId="4" borderId="32" xfId="50" applyFont="1" applyFill="1" applyBorder="1" applyAlignment="1" applyProtection="1">
      <alignment horizontal="center" vertical="center"/>
    </xf>
    <xf numFmtId="0" fontId="10" fillId="4" borderId="7" xfId="50" applyFont="1" applyFill="1" applyBorder="1" applyAlignment="1" applyProtection="1">
      <alignment horizontal="center" vertical="center"/>
    </xf>
    <xf numFmtId="176" fontId="10" fillId="4" borderId="7" xfId="50" applyNumberFormat="1" applyFont="1" applyFill="1" applyBorder="1" applyAlignment="1" applyProtection="1">
      <alignment horizontal="center" vertical="center" wrapText="1"/>
    </xf>
    <xf numFmtId="176" fontId="10" fillId="4" borderId="9" xfId="50" applyNumberFormat="1" applyFont="1" applyFill="1" applyBorder="1" applyAlignment="1" applyProtection="1">
      <alignment horizontal="center" vertical="center" wrapText="1"/>
    </xf>
    <xf numFmtId="0" fontId="10" fillId="4" borderId="8" xfId="5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2" fillId="2" borderId="3" xfId="50" applyFont="1" applyFill="1" applyBorder="1" applyAlignment="1" applyProtection="1">
      <alignment horizontal="center" vertical="center"/>
    </xf>
    <xf numFmtId="0" fontId="12" fillId="2" borderId="4" xfId="50" applyFont="1" applyFill="1" applyBorder="1" applyAlignment="1" applyProtection="1">
      <alignment horizontal="center" vertical="center" wrapText="1"/>
    </xf>
    <xf numFmtId="176" fontId="12" fillId="2" borderId="4" xfId="50" applyNumberFormat="1" applyFont="1" applyFill="1" applyBorder="1" applyAlignment="1" applyProtection="1">
      <alignment horizontal="center" vertical="center" wrapText="1"/>
    </xf>
    <xf numFmtId="176" fontId="12" fillId="2" borderId="11" xfId="50" applyNumberFormat="1" applyFont="1" applyFill="1" applyBorder="1" applyAlignment="1" applyProtection="1">
      <alignment horizontal="center" vertical="center" wrapText="1"/>
    </xf>
    <xf numFmtId="0" fontId="12" fillId="2" borderId="1" xfId="50" applyFont="1" applyFill="1" applyBorder="1" applyAlignment="1" applyProtection="1">
      <alignment horizontal="center" vertical="center" wrapText="1"/>
    </xf>
    <xf numFmtId="0" fontId="12" fillId="2" borderId="2" xfId="50" applyFont="1" applyFill="1" applyBorder="1" applyAlignment="1" applyProtection="1">
      <alignment horizontal="center" vertical="center"/>
    </xf>
    <xf numFmtId="176" fontId="18" fillId="2" borderId="4" xfId="0" applyNumberFormat="1" applyFont="1" applyFill="1" applyBorder="1" applyAlignment="1">
      <alignment horizontal="center" vertical="center"/>
    </xf>
    <xf numFmtId="176" fontId="18" fillId="2" borderId="4" xfId="0" applyNumberFormat="1" applyFont="1" applyFill="1" applyBorder="1">
      <alignment vertical="center"/>
    </xf>
    <xf numFmtId="0" fontId="18" fillId="0" borderId="3" xfId="0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18" fillId="0" borderId="46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16" xfId="0" applyNumberFormat="1" applyFont="1" applyBorder="1">
      <alignment vertical="center"/>
    </xf>
    <xf numFmtId="0" fontId="30" fillId="0" borderId="20" xfId="50" applyFont="1" applyBorder="1" applyAlignment="1" applyProtection="1">
      <alignment horizontal="center" vertical="center"/>
    </xf>
    <xf numFmtId="0" fontId="23" fillId="0" borderId="17" xfId="50" applyFont="1" applyBorder="1" applyAlignment="1" applyProtection="1">
      <alignment horizontal="center" vertical="center"/>
    </xf>
    <xf numFmtId="0" fontId="23" fillId="0" borderId="56" xfId="50" applyFont="1" applyBorder="1" applyAlignment="1" applyProtection="1">
      <alignment horizontal="center" vertical="center"/>
    </xf>
    <xf numFmtId="0" fontId="23" fillId="0" borderId="0" xfId="50" applyFont="1" applyAlignment="1" applyProtection="1">
      <alignment horizontal="center" vertical="center"/>
    </xf>
    <xf numFmtId="0" fontId="31" fillId="0" borderId="0" xfId="50" applyFont="1" applyAlignment="1" applyProtection="1">
      <alignment horizontal="center" vertical="center"/>
    </xf>
    <xf numFmtId="0" fontId="10" fillId="0" borderId="0" xfId="50" applyFont="1" applyAlignment="1" applyProtection="1">
      <alignment vertical="center"/>
    </xf>
    <xf numFmtId="49" fontId="32" fillId="0" borderId="0" xfId="50" applyNumberFormat="1" applyFont="1" applyAlignment="1" applyProtection="1">
      <alignment horizontal="center" vertical="center"/>
    </xf>
    <xf numFmtId="0" fontId="18" fillId="0" borderId="0" xfId="50" applyAlignment="1" applyProtection="1">
      <alignment horizontal="center" vertical="center"/>
    </xf>
    <xf numFmtId="0" fontId="33" fillId="9" borderId="6" xfId="50" applyFont="1" applyFill="1" applyBorder="1" applyAlignment="1" applyProtection="1">
      <alignment horizontal="center" vertical="center"/>
    </xf>
    <xf numFmtId="49" fontId="10" fillId="9" borderId="7" xfId="50" applyNumberFormat="1" applyFont="1" applyFill="1" applyBorder="1" applyAlignment="1" applyProtection="1">
      <alignment horizontal="center" vertical="center"/>
    </xf>
    <xf numFmtId="0" fontId="10" fillId="9" borderId="7" xfId="50" applyFont="1" applyFill="1" applyBorder="1" applyAlignment="1" applyProtection="1">
      <alignment horizontal="center" vertical="center"/>
    </xf>
    <xf numFmtId="0" fontId="10" fillId="9" borderId="7" xfId="50" applyFont="1" applyFill="1" applyBorder="1" applyAlignment="1" applyProtection="1">
      <alignment horizontal="center" vertical="center" wrapText="1"/>
    </xf>
    <xf numFmtId="0" fontId="10" fillId="9" borderId="57" xfId="50" applyFont="1" applyFill="1" applyBorder="1" applyAlignment="1" applyProtection="1">
      <alignment horizontal="center" vertical="center"/>
    </xf>
    <xf numFmtId="0" fontId="18" fillId="0" borderId="10" xfId="50" applyBorder="1" applyAlignment="1" applyProtection="1">
      <alignment horizontal="center" vertical="center"/>
    </xf>
    <xf numFmtId="49" fontId="0" fillId="0" borderId="4" xfId="50" applyNumberFormat="1" applyFont="1" applyBorder="1" applyAlignment="1" applyProtection="1">
      <alignment horizontal="center" vertical="center"/>
    </xf>
    <xf numFmtId="176" fontId="0" fillId="0" borderId="4" xfId="50" applyNumberFormat="1" applyFont="1" applyBorder="1" applyAlignment="1" applyProtection="1">
      <alignment horizontal="center" vertical="center"/>
    </xf>
    <xf numFmtId="0" fontId="0" fillId="0" borderId="1" xfId="50" applyFont="1" applyBorder="1" applyAlignment="1" applyProtection="1">
      <alignment horizontal="center" vertical="center"/>
    </xf>
    <xf numFmtId="0" fontId="0" fillId="0" borderId="4" xfId="50" applyFont="1" applyBorder="1" applyAlignment="1" applyProtection="1">
      <alignment horizontal="left" vertical="center"/>
    </xf>
    <xf numFmtId="49" fontId="12" fillId="2" borderId="4" xfId="50" applyNumberFormat="1" applyFont="1" applyFill="1" applyBorder="1" applyAlignment="1" applyProtection="1">
      <alignment horizontal="center" vertical="center" wrapText="1"/>
    </xf>
    <xf numFmtId="176" fontId="18" fillId="0" borderId="4" xfId="50" applyNumberFormat="1" applyBorder="1" applyAlignment="1" applyProtection="1">
      <alignment horizontal="center" vertical="center"/>
    </xf>
    <xf numFmtId="176" fontId="18" fillId="0" borderId="4" xfId="50" applyNumberFormat="1" applyBorder="1" applyAlignment="1" applyProtection="1">
      <alignment horizontal="left" vertical="center"/>
    </xf>
    <xf numFmtId="0" fontId="18" fillId="0" borderId="1" xfId="50" applyBorder="1" applyAlignment="1" applyProtection="1">
      <alignment horizontal="center" vertical="center"/>
    </xf>
    <xf numFmtId="49" fontId="12" fillId="2" borderId="1" xfId="50" applyNumberFormat="1" applyFont="1" applyFill="1" applyBorder="1" applyAlignment="1" applyProtection="1">
      <alignment horizontal="left" vertical="center" wrapText="1"/>
    </xf>
    <xf numFmtId="0" fontId="18" fillId="0" borderId="4" xfId="50" applyBorder="1" applyAlignment="1" applyProtection="1">
      <alignment horizontal="center" vertical="center"/>
    </xf>
    <xf numFmtId="0" fontId="18" fillId="0" borderId="4" xfId="50" applyBorder="1" applyAlignment="1" applyProtection="1">
      <alignment horizontal="left" vertical="center"/>
    </xf>
    <xf numFmtId="176" fontId="18" fillId="0" borderId="4" xfId="50" applyNumberFormat="1" applyBorder="1" applyAlignment="1" applyProtection="1">
      <alignment vertical="center"/>
    </xf>
    <xf numFmtId="0" fontId="18" fillId="0" borderId="1" xfId="50" applyBorder="1" applyAlignment="1" applyProtection="1">
      <alignment horizontal="left" vertical="center"/>
    </xf>
    <xf numFmtId="0" fontId="18" fillId="0" borderId="4" xfId="50" applyFont="1" applyBorder="1" applyAlignment="1" applyProtection="1">
      <alignment horizontal="center" vertical="center"/>
    </xf>
    <xf numFmtId="176" fontId="18" fillId="0" borderId="4" xfId="50" applyNumberFormat="1" applyFont="1" applyBorder="1" applyAlignment="1" applyProtection="1">
      <alignment horizontal="center" vertical="center"/>
    </xf>
    <xf numFmtId="0" fontId="18" fillId="0" borderId="1" xfId="50" applyFont="1" applyBorder="1" applyAlignment="1" applyProtection="1">
      <alignment horizontal="left" vertical="center"/>
    </xf>
    <xf numFmtId="0" fontId="18" fillId="0" borderId="46" xfId="50" applyBorder="1" applyAlignment="1" applyProtection="1">
      <alignment horizontal="center" vertical="center"/>
    </xf>
    <xf numFmtId="0" fontId="18" fillId="0" borderId="16" xfId="50" applyBorder="1" applyAlignment="1" applyProtection="1">
      <alignment horizontal="center" vertical="center"/>
    </xf>
    <xf numFmtId="176" fontId="18" fillId="0" borderId="16" xfId="50" applyNumberFormat="1" applyBorder="1" applyAlignment="1" applyProtection="1">
      <alignment vertical="center"/>
    </xf>
    <xf numFmtId="176" fontId="18" fillId="0" borderId="16" xfId="50" applyNumberFormat="1" applyBorder="1" applyAlignment="1" applyProtection="1">
      <alignment horizontal="center" vertical="center"/>
    </xf>
    <xf numFmtId="0" fontId="18" fillId="0" borderId="47" xfId="50" applyBorder="1" applyAlignment="1" applyProtection="1">
      <alignment horizontal="left" vertical="center"/>
    </xf>
    <xf numFmtId="176" fontId="18" fillId="0" borderId="0" xfId="50" applyNumberFormat="1" applyAlignment="1" applyProtection="1">
      <alignment vertical="center"/>
    </xf>
    <xf numFmtId="176" fontId="18" fillId="0" borderId="0" xfId="50" applyNumberFormat="1" applyAlignment="1" applyProtection="1">
      <alignment horizontal="center" vertical="center"/>
    </xf>
    <xf numFmtId="176" fontId="18" fillId="5" borderId="0" xfId="50" applyNumberFormat="1" applyFill="1" applyAlignment="1" applyProtection="1">
      <alignment vertical="center"/>
    </xf>
    <xf numFmtId="0" fontId="18" fillId="0" borderId="0" xfId="50" applyAlignment="1" applyProtection="1">
      <alignment horizontal="left" vertical="center"/>
    </xf>
    <xf numFmtId="0" fontId="24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15" fillId="10" borderId="6" xfId="0" applyFont="1" applyFill="1" applyBorder="1" applyAlignment="1">
      <alignment horizontal="center" vertical="center"/>
    </xf>
    <xf numFmtId="49" fontId="34" fillId="10" borderId="7" xfId="0" applyNumberFormat="1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15" fillId="10" borderId="58" xfId="0" applyFont="1" applyFill="1" applyBorder="1" applyAlignment="1">
      <alignment horizontal="center" vertical="center"/>
    </xf>
    <xf numFmtId="176" fontId="24" fillId="10" borderId="7" xfId="0" applyNumberFormat="1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3" fillId="0" borderId="59" xfId="0" applyNumberFormat="1" applyFont="1" applyBorder="1" applyAlignment="1">
      <alignment horizontal="center" vertical="center"/>
    </xf>
    <xf numFmtId="49" fontId="0" fillId="4" borderId="46" xfId="0" applyNumberForma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35" fillId="0" borderId="25" xfId="50" applyNumberFormat="1" applyFont="1" applyBorder="1" applyAlignment="1" applyProtection="1">
      <alignment horizontal="center" vertical="center"/>
    </xf>
    <xf numFmtId="176" fontId="35" fillId="0" borderId="23" xfId="50" applyNumberFormat="1" applyFont="1" applyBorder="1" applyAlignment="1" applyProtection="1">
      <alignment horizontal="center" vertical="center"/>
    </xf>
    <xf numFmtId="176" fontId="35" fillId="0" borderId="24" xfId="50" applyNumberFormat="1" applyFont="1" applyBorder="1" applyAlignment="1" applyProtection="1">
      <alignment horizontal="center" vertical="center"/>
    </xf>
    <xf numFmtId="176" fontId="35" fillId="5" borderId="0" xfId="50" applyNumberFormat="1" applyFont="1" applyFill="1" applyAlignment="1" applyProtection="1">
      <alignment horizontal="center" vertical="center"/>
    </xf>
    <xf numFmtId="49" fontId="24" fillId="5" borderId="17" xfId="0" applyNumberFormat="1" applyFont="1" applyFill="1" applyBorder="1" applyAlignment="1">
      <alignment horizontal="center" vertical="center"/>
    </xf>
    <xf numFmtId="49" fontId="24" fillId="5" borderId="0" xfId="0" applyNumberFormat="1" applyFont="1" applyFill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49" fontId="34" fillId="11" borderId="7" xfId="0" applyNumberFormat="1" applyFont="1" applyFill="1" applyBorder="1" applyAlignment="1">
      <alignment horizontal="center" vertical="center"/>
    </xf>
    <xf numFmtId="176" fontId="17" fillId="11" borderId="7" xfId="50" applyNumberFormat="1" applyFont="1" applyFill="1" applyBorder="1" applyAlignment="1" applyProtection="1">
      <alignment vertical="center"/>
    </xf>
    <xf numFmtId="0" fontId="34" fillId="11" borderId="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3" fontId="11" fillId="5" borderId="0" xfId="0" applyNumberFormat="1" applyFont="1" applyFill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8" fillId="5" borderId="0" xfId="0" applyNumberFormat="1" applyFont="1" applyFill="1">
      <alignment vertical="center"/>
    </xf>
    <xf numFmtId="0" fontId="18" fillId="0" borderId="10" xfId="50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18" fillId="0" borderId="46" xfId="50" applyBorder="1" applyAlignment="1" applyProtection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11" fillId="0" borderId="0" xfId="50" applyFont="1" applyAlignment="1" applyProtection="1">
      <alignment vertical="center"/>
    </xf>
    <xf numFmtId="176" fontId="15" fillId="0" borderId="0" xfId="0" applyNumberFormat="1" applyFont="1">
      <alignment vertical="center"/>
    </xf>
    <xf numFmtId="0" fontId="15" fillId="5" borderId="0" xfId="0" applyFont="1" applyFill="1" applyAlignment="1">
      <alignment horizontal="center" vertical="center"/>
    </xf>
    <xf numFmtId="49" fontId="12" fillId="5" borderId="0" xfId="0" applyNumberFormat="1" applyFont="1" applyFill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0" borderId="16" xfId="0" applyFont="1" applyBorder="1">
      <alignment vertical="center"/>
    </xf>
    <xf numFmtId="176" fontId="12" fillId="0" borderId="16" xfId="0" applyNumberFormat="1" applyFont="1" applyBorder="1">
      <alignment vertical="center"/>
    </xf>
    <xf numFmtId="176" fontId="11" fillId="0" borderId="15" xfId="0" applyNumberFormat="1" applyFont="1" applyBorder="1" applyAlignment="1">
      <alignment horizontal="center" vertical="center"/>
    </xf>
    <xf numFmtId="0" fontId="24" fillId="5" borderId="0" xfId="0" applyFont="1" applyFill="1">
      <alignment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1" fillId="0" borderId="4" xfId="5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76" fontId="12" fillId="5" borderId="0" xfId="0" applyNumberFormat="1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76" fontId="2" fillId="5" borderId="59" xfId="50" applyNumberFormat="1" applyFont="1" applyFill="1" applyBorder="1" applyAlignment="1" applyProtection="1">
      <alignment horizontal="center" vertical="center"/>
    </xf>
    <xf numFmtId="176" fontId="2" fillId="5" borderId="2" xfId="50" applyNumberFormat="1" applyFont="1" applyFill="1" applyBorder="1" applyAlignment="1" applyProtection="1">
      <alignment horizontal="center" vertical="center"/>
    </xf>
    <xf numFmtId="49" fontId="2" fillId="5" borderId="59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6" fontId="35" fillId="5" borderId="0" xfId="50" applyNumberFormat="1" applyFont="1" applyFill="1" applyAlignment="1" applyProtection="1">
      <alignment vertical="center"/>
    </xf>
    <xf numFmtId="0" fontId="18" fillId="9" borderId="8" xfId="0" applyFont="1" applyFill="1" applyBorder="1">
      <alignment vertical="center"/>
    </xf>
    <xf numFmtId="0" fontId="6" fillId="0" borderId="11" xfId="0" applyFont="1" applyBorder="1" applyAlignment="1">
      <alignment horizontal="center" vertical="center"/>
    </xf>
    <xf numFmtId="49" fontId="12" fillId="2" borderId="2" xfId="50" applyNumberFormat="1" applyFont="1" applyFill="1" applyBorder="1" applyAlignment="1" applyProtection="1">
      <alignment horizontal="left" vertical="center" wrapText="1"/>
    </xf>
    <xf numFmtId="49" fontId="12" fillId="2" borderId="3" xfId="50" applyNumberFormat="1" applyFont="1" applyFill="1" applyBorder="1" applyAlignment="1" applyProtection="1">
      <alignment horizontal="left" vertical="center" wrapText="1"/>
    </xf>
    <xf numFmtId="0" fontId="18" fillId="0" borderId="2" xfId="50" applyBorder="1" applyAlignment="1" applyProtection="1">
      <alignment horizontal="left" vertical="center"/>
    </xf>
    <xf numFmtId="0" fontId="18" fillId="0" borderId="3" xfId="50" applyBorder="1" applyAlignment="1" applyProtection="1">
      <alignment horizontal="left" vertical="center"/>
    </xf>
    <xf numFmtId="0" fontId="18" fillId="0" borderId="2" xfId="50" applyFont="1" applyBorder="1" applyAlignment="1" applyProtection="1">
      <alignment horizontal="left" vertical="center"/>
    </xf>
    <xf numFmtId="0" fontId="18" fillId="0" borderId="3" xfId="50" applyFont="1" applyBorder="1" applyAlignment="1" applyProtection="1">
      <alignment horizontal="left" vertical="center"/>
    </xf>
    <xf numFmtId="0" fontId="18" fillId="0" borderId="13" xfId="50" applyBorder="1" applyAlignment="1" applyProtection="1">
      <alignment horizontal="left" vertical="center"/>
    </xf>
    <xf numFmtId="0" fontId="18" fillId="0" borderId="14" xfId="50" applyBorder="1" applyAlignment="1" applyProtection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176" fontId="24" fillId="10" borderId="8" xfId="0" applyNumberFormat="1" applyFont="1" applyFill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6" xfId="0" applyBorder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76" fontId="2" fillId="5" borderId="3" xfId="50" applyNumberFormat="1" applyFont="1" applyFill="1" applyBorder="1" applyAlignment="1" applyProtection="1">
      <alignment horizontal="center" vertical="center"/>
    </xf>
    <xf numFmtId="176" fontId="12" fillId="0" borderId="11" xfId="0" applyNumberFormat="1" applyFont="1" applyBorder="1">
      <alignment vertical="center"/>
    </xf>
    <xf numFmtId="49" fontId="2" fillId="5" borderId="3" xfId="0" applyNumberFormat="1" applyFont="1" applyFill="1" applyBorder="1" applyAlignment="1">
      <alignment horizontal="center" vertical="center"/>
    </xf>
    <xf numFmtId="176" fontId="12" fillId="5" borderId="11" xfId="0" applyNumberFormat="1" applyFont="1" applyFill="1" applyBorder="1" applyAlignment="1">
      <alignment horizontal="center" vertical="center"/>
    </xf>
    <xf numFmtId="176" fontId="12" fillId="5" borderId="15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20" xfId="50" applyFont="1" applyBorder="1" applyAlignment="1" applyProtection="1">
      <alignment horizontal="center" vertical="center"/>
    </xf>
    <xf numFmtId="0" fontId="39" fillId="0" borderId="17" xfId="50" applyFont="1" applyBorder="1" applyAlignment="1" applyProtection="1">
      <alignment horizontal="center" vertical="center"/>
    </xf>
    <xf numFmtId="0" fontId="39" fillId="0" borderId="56" xfId="50" applyFont="1" applyBorder="1" applyAlignment="1" applyProtection="1">
      <alignment horizontal="center" vertical="center"/>
    </xf>
    <xf numFmtId="0" fontId="39" fillId="0" borderId="0" xfId="50" applyFont="1" applyAlignment="1" applyProtection="1">
      <alignment horizontal="center" vertical="center"/>
    </xf>
    <xf numFmtId="0" fontId="28" fillId="5" borderId="56" xfId="50" applyFont="1" applyFill="1" applyBorder="1" applyAlignment="1" applyProtection="1">
      <alignment horizontal="center" vertical="center"/>
    </xf>
    <xf numFmtId="0" fontId="17" fillId="0" borderId="0" xfId="50" applyFont="1" applyAlignment="1" applyProtection="1">
      <alignment horizontal="left" vertical="center"/>
    </xf>
    <xf numFmtId="0" fontId="40" fillId="0" borderId="0" xfId="50" applyFont="1" applyAlignment="1" applyProtection="1">
      <alignment horizontal="left" vertical="center"/>
    </xf>
    <xf numFmtId="0" fontId="10" fillId="4" borderId="6" xfId="50" applyFont="1" applyFill="1" applyBorder="1" applyAlignment="1" applyProtection="1">
      <alignment horizontal="center" vertical="center"/>
    </xf>
    <xf numFmtId="49" fontId="10" fillId="4" borderId="7" xfId="49" applyNumberFormat="1" applyFont="1" applyFill="1" applyBorder="1" applyAlignment="1" applyProtection="1">
      <alignment horizontal="center" vertical="center"/>
    </xf>
    <xf numFmtId="176" fontId="10" fillId="4" borderId="7" xfId="50" applyNumberFormat="1" applyFont="1" applyFill="1" applyBorder="1" applyAlignment="1" applyProtection="1">
      <alignment horizontal="center" vertical="center"/>
    </xf>
    <xf numFmtId="0" fontId="10" fillId="5" borderId="36" xfId="50" applyFont="1" applyFill="1" applyBorder="1" applyAlignment="1" applyProtection="1">
      <alignment horizontal="center" vertical="center"/>
    </xf>
    <xf numFmtId="0" fontId="6" fillId="5" borderId="1" xfId="50" applyFont="1" applyFill="1" applyBorder="1" applyAlignment="1" applyProtection="1">
      <alignment horizontal="center" vertical="center"/>
    </xf>
    <xf numFmtId="0" fontId="6" fillId="5" borderId="2" xfId="50" applyFont="1" applyFill="1" applyBorder="1" applyAlignment="1" applyProtection="1">
      <alignment horizontal="center" vertical="center"/>
    </xf>
    <xf numFmtId="0" fontId="6" fillId="5" borderId="3" xfId="50" applyFont="1" applyFill="1" applyBorder="1" applyAlignment="1" applyProtection="1">
      <alignment horizontal="center" vertical="center"/>
    </xf>
    <xf numFmtId="0" fontId="10" fillId="5" borderId="60" xfId="50" applyFont="1" applyFill="1" applyBorder="1" applyAlignment="1" applyProtection="1">
      <alignment horizontal="center" vertical="center"/>
    </xf>
    <xf numFmtId="176" fontId="10" fillId="5" borderId="60" xfId="50" applyNumberFormat="1" applyFont="1" applyFill="1" applyBorder="1" applyAlignment="1" applyProtection="1">
      <alignment horizontal="center" vertical="center"/>
    </xf>
    <xf numFmtId="0" fontId="2" fillId="5" borderId="10" xfId="50" applyFont="1" applyFill="1" applyBorder="1" applyAlignment="1" applyProtection="1">
      <alignment horizontal="center" vertical="center"/>
    </xf>
    <xf numFmtId="0" fontId="2" fillId="0" borderId="4" xfId="50" applyFont="1" applyBorder="1" applyAlignment="1" applyProtection="1">
      <alignment vertical="center" wrapText="1"/>
    </xf>
    <xf numFmtId="0" fontId="2" fillId="0" borderId="4" xfId="50" applyFont="1" applyBorder="1" applyAlignment="1" applyProtection="1">
      <alignment vertical="center"/>
    </xf>
    <xf numFmtId="176" fontId="2" fillId="0" borderId="4" xfId="50" applyNumberFormat="1" applyFont="1" applyBorder="1" applyAlignment="1" applyProtection="1">
      <alignment horizontal="center" vertical="center" wrapText="1"/>
    </xf>
    <xf numFmtId="0" fontId="2" fillId="0" borderId="61" xfId="50" applyFont="1" applyBorder="1" applyAlignment="1" applyProtection="1">
      <alignment horizontal="center" vertical="center"/>
    </xf>
    <xf numFmtId="0" fontId="1" fillId="0" borderId="4" xfId="50" applyFont="1" applyBorder="1" applyAlignment="1" applyProtection="1">
      <alignment vertical="center"/>
    </xf>
    <xf numFmtId="0" fontId="41" fillId="5" borderId="26" xfId="50" applyFont="1" applyFill="1" applyBorder="1" applyAlignment="1" applyProtection="1">
      <alignment vertical="center"/>
    </xf>
    <xf numFmtId="0" fontId="41" fillId="12" borderId="45" xfId="50" applyFont="1" applyFill="1" applyBorder="1" applyAlignment="1" applyProtection="1">
      <alignment vertical="center"/>
    </xf>
    <xf numFmtId="0" fontId="42" fillId="12" borderId="26" xfId="0" applyFont="1" applyFill="1" applyBorder="1" applyAlignment="1">
      <alignment vertical="center" wrapText="1"/>
    </xf>
    <xf numFmtId="0" fontId="42" fillId="12" borderId="44" xfId="0" applyFont="1" applyFill="1" applyBorder="1" applyAlignment="1">
      <alignment vertical="center" wrapText="1"/>
    </xf>
    <xf numFmtId="0" fontId="43" fillId="12" borderId="44" xfId="0" applyFont="1" applyFill="1" applyBorder="1" applyAlignment="1">
      <alignment horizontal="center" vertical="center" wrapText="1"/>
    </xf>
    <xf numFmtId="0" fontId="44" fillId="12" borderId="62" xfId="50" applyFont="1" applyFill="1" applyBorder="1" applyAlignment="1" applyProtection="1">
      <alignment horizontal="center" vertical="center"/>
    </xf>
    <xf numFmtId="176" fontId="44" fillId="12" borderId="44" xfId="50" applyNumberFormat="1" applyFont="1" applyFill="1" applyBorder="1" applyAlignment="1" applyProtection="1">
      <alignment horizontal="center" vertical="center"/>
    </xf>
    <xf numFmtId="176" fontId="42" fillId="12" borderId="43" xfId="0" applyNumberFormat="1" applyFont="1" applyFill="1" applyBorder="1" applyAlignment="1">
      <alignment vertical="center" wrapText="1"/>
    </xf>
    <xf numFmtId="0" fontId="44" fillId="12" borderId="63" xfId="0" applyFont="1" applyFill="1" applyBorder="1" applyAlignment="1">
      <alignment horizontal="right" vertical="center" wrapText="1"/>
    </xf>
    <xf numFmtId="176" fontId="44" fillId="12" borderId="63" xfId="0" applyNumberFormat="1" applyFont="1" applyFill="1" applyBorder="1" applyAlignment="1">
      <alignment horizontal="right" vertical="center" wrapText="1"/>
    </xf>
    <xf numFmtId="176" fontId="34" fillId="12" borderId="53" xfId="0" applyNumberFormat="1" applyFont="1" applyFill="1" applyBorder="1" applyAlignment="1">
      <alignment horizontal="center" vertical="center"/>
    </xf>
    <xf numFmtId="176" fontId="34" fillId="12" borderId="0" xfId="50" applyNumberFormat="1" applyFont="1" applyFill="1" applyAlignment="1" applyProtection="1">
      <alignment horizontal="center" vertical="center"/>
    </xf>
    <xf numFmtId="176" fontId="34" fillId="12" borderId="61" xfId="50" applyNumberFormat="1" applyFont="1" applyFill="1" applyBorder="1" applyAlignment="1" applyProtection="1">
      <alignment horizontal="center" vertical="center"/>
    </xf>
    <xf numFmtId="176" fontId="45" fillId="5" borderId="35" xfId="50" applyNumberFormat="1" applyFont="1" applyFill="1" applyBorder="1" applyAlignment="1" applyProtection="1">
      <alignment horizontal="center" vertical="center" wrapText="1"/>
    </xf>
    <xf numFmtId="176" fontId="45" fillId="13" borderId="35" xfId="50" applyNumberFormat="1" applyFont="1" applyFill="1" applyBorder="1" applyAlignment="1" applyProtection="1">
      <alignment horizontal="center" vertical="center" wrapText="1"/>
    </xf>
    <xf numFmtId="176" fontId="45" fillId="13" borderId="56" xfId="50" applyNumberFormat="1" applyFont="1" applyFill="1" applyBorder="1" applyAlignment="1" applyProtection="1">
      <alignment horizontal="right" vertical="center" wrapText="1"/>
    </xf>
    <xf numFmtId="176" fontId="45" fillId="13" borderId="0" xfId="50" applyNumberFormat="1" applyFont="1" applyFill="1" applyAlignment="1" applyProtection="1">
      <alignment horizontal="right" vertical="center" wrapText="1"/>
    </xf>
    <xf numFmtId="176" fontId="45" fillId="13" borderId="41" xfId="50" applyNumberFormat="1" applyFont="1" applyFill="1" applyBorder="1" applyAlignment="1" applyProtection="1">
      <alignment horizontal="right" vertical="center" wrapText="1"/>
    </xf>
    <xf numFmtId="176" fontId="43" fillId="13" borderId="58" xfId="50" applyNumberFormat="1" applyFont="1" applyFill="1" applyBorder="1" applyAlignment="1" applyProtection="1">
      <alignment horizontal="right" vertical="center" wrapText="1"/>
    </xf>
    <xf numFmtId="176" fontId="43" fillId="13" borderId="32" xfId="50" applyNumberFormat="1" applyFont="1" applyFill="1" applyBorder="1" applyAlignment="1" applyProtection="1">
      <alignment horizontal="right" vertical="center" wrapText="1"/>
    </xf>
    <xf numFmtId="176" fontId="43" fillId="13" borderId="59" xfId="50" applyNumberFormat="1" applyFont="1" applyFill="1" applyBorder="1" applyAlignment="1" applyProtection="1">
      <alignment horizontal="right" vertical="center" wrapText="1"/>
    </xf>
    <xf numFmtId="176" fontId="43" fillId="13" borderId="2" xfId="50" applyNumberFormat="1" applyFont="1" applyFill="1" applyBorder="1" applyAlignment="1" applyProtection="1">
      <alignment horizontal="right" vertical="center" wrapText="1"/>
    </xf>
    <xf numFmtId="176" fontId="45" fillId="5" borderId="28" xfId="50" applyNumberFormat="1" applyFont="1" applyFill="1" applyBorder="1" applyAlignment="1" applyProtection="1">
      <alignment horizontal="center" vertical="center" wrapText="1"/>
    </xf>
    <xf numFmtId="176" fontId="45" fillId="13" borderId="28" xfId="50" applyNumberFormat="1" applyFont="1" applyFill="1" applyBorder="1" applyAlignment="1" applyProtection="1">
      <alignment horizontal="center" vertical="center" wrapText="1"/>
    </xf>
    <xf numFmtId="176" fontId="45" fillId="13" borderId="26" xfId="50" applyNumberFormat="1" applyFont="1" applyFill="1" applyBorder="1" applyAlignment="1" applyProtection="1">
      <alignment horizontal="right" vertical="center" wrapText="1"/>
    </xf>
    <xf numFmtId="176" fontId="45" fillId="13" borderId="5" xfId="50" applyNumberFormat="1" applyFont="1" applyFill="1" applyBorder="1" applyAlignment="1" applyProtection="1">
      <alignment horizontal="right" vertical="center" wrapText="1"/>
    </xf>
    <xf numFmtId="176" fontId="45" fillId="13" borderId="45" xfId="50" applyNumberFormat="1" applyFont="1" applyFill="1" applyBorder="1" applyAlignment="1" applyProtection="1">
      <alignment horizontal="right" vertical="center" wrapText="1"/>
    </xf>
    <xf numFmtId="176" fontId="43" fillId="13" borderId="12" xfId="50" applyNumberFormat="1" applyFont="1" applyFill="1" applyBorder="1" applyAlignment="1" applyProtection="1">
      <alignment horizontal="right" vertical="center" wrapText="1"/>
    </xf>
    <xf numFmtId="176" fontId="43" fillId="13" borderId="13" xfId="50" applyNumberFormat="1" applyFont="1" applyFill="1" applyBorder="1" applyAlignment="1" applyProtection="1">
      <alignment horizontal="right" vertical="center" wrapText="1"/>
    </xf>
    <xf numFmtId="0" fontId="41" fillId="5" borderId="22" xfId="50" applyFont="1" applyFill="1" applyBorder="1" applyAlignment="1" applyProtection="1">
      <alignment horizontal="center" vertical="center"/>
    </xf>
    <xf numFmtId="0" fontId="46" fillId="14" borderId="22" xfId="50" applyFont="1" applyFill="1" applyBorder="1" applyAlignment="1" applyProtection="1">
      <alignment horizontal="center" vertical="center" wrapText="1"/>
    </xf>
    <xf numFmtId="0" fontId="46" fillId="14" borderId="20" xfId="50" applyFont="1" applyFill="1" applyBorder="1" applyAlignment="1" applyProtection="1">
      <alignment horizontal="center" vertical="center" wrapText="1"/>
    </xf>
    <xf numFmtId="0" fontId="46" fillId="14" borderId="64" xfId="50" applyFont="1" applyFill="1" applyBorder="1" applyAlignment="1" applyProtection="1">
      <alignment horizontal="center" vertical="center" wrapText="1"/>
    </xf>
    <xf numFmtId="0" fontId="34" fillId="14" borderId="25" xfId="50" applyFont="1" applyFill="1" applyBorder="1" applyAlignment="1" applyProtection="1">
      <alignment horizontal="right" vertical="center"/>
    </xf>
    <xf numFmtId="0" fontId="34" fillId="14" borderId="29" xfId="50" applyFont="1" applyFill="1" applyBorder="1" applyAlignment="1" applyProtection="1">
      <alignment horizontal="right" vertical="center"/>
    </xf>
    <xf numFmtId="0" fontId="41" fillId="5" borderId="35" xfId="50" applyFont="1" applyFill="1" applyBorder="1" applyAlignment="1" applyProtection="1">
      <alignment horizontal="center" vertical="center"/>
    </xf>
    <xf numFmtId="0" fontId="46" fillId="14" borderId="35" xfId="50" applyFont="1" applyFill="1" applyBorder="1" applyAlignment="1" applyProtection="1">
      <alignment horizontal="center" vertical="center" wrapText="1"/>
    </xf>
    <xf numFmtId="0" fontId="46" fillId="14" borderId="56" xfId="50" applyFont="1" applyFill="1" applyBorder="1" applyAlignment="1" applyProtection="1">
      <alignment horizontal="center" vertical="center" wrapText="1"/>
    </xf>
    <xf numFmtId="0" fontId="46" fillId="14" borderId="41" xfId="50" applyFont="1" applyFill="1" applyBorder="1" applyAlignment="1" applyProtection="1">
      <alignment horizontal="center" vertical="center" wrapText="1"/>
    </xf>
    <xf numFmtId="0" fontId="34" fillId="14" borderId="20" xfId="50" applyFont="1" applyFill="1" applyBorder="1" applyAlignment="1" applyProtection="1">
      <alignment horizontal="right" vertical="center" wrapText="1"/>
    </xf>
    <xf numFmtId="0" fontId="34" fillId="14" borderId="65" xfId="50" applyFont="1" applyFill="1" applyBorder="1" applyAlignment="1" applyProtection="1">
      <alignment horizontal="right" vertical="center" wrapText="1"/>
    </xf>
    <xf numFmtId="0" fontId="41" fillId="5" borderId="28" xfId="50" applyFont="1" applyFill="1" applyBorder="1" applyAlignment="1" applyProtection="1">
      <alignment horizontal="center" vertical="center"/>
    </xf>
    <xf numFmtId="0" fontId="46" fillId="14" borderId="28" xfId="50" applyFont="1" applyFill="1" applyBorder="1" applyAlignment="1" applyProtection="1">
      <alignment horizontal="center" vertical="center" wrapText="1"/>
    </xf>
    <xf numFmtId="0" fontId="46" fillId="14" borderId="26" xfId="50" applyFont="1" applyFill="1" applyBorder="1" applyAlignment="1" applyProtection="1">
      <alignment horizontal="center" vertical="center" wrapText="1"/>
    </xf>
    <xf numFmtId="0" fontId="46" fillId="14" borderId="45" xfId="50" applyFont="1" applyFill="1" applyBorder="1" applyAlignment="1" applyProtection="1">
      <alignment horizontal="center" vertical="center" wrapText="1"/>
    </xf>
    <xf numFmtId="0" fontId="34" fillId="14" borderId="26" xfId="50" applyFont="1" applyFill="1" applyBorder="1" applyAlignment="1" applyProtection="1">
      <alignment horizontal="right" vertical="center" wrapText="1"/>
    </xf>
    <xf numFmtId="0" fontId="34" fillId="14" borderId="66" xfId="50" applyFont="1" applyFill="1" applyBorder="1" applyAlignment="1" applyProtection="1">
      <alignment horizontal="right" vertical="center" wrapText="1"/>
    </xf>
    <xf numFmtId="0" fontId="46" fillId="5" borderId="56" xfId="50" applyFont="1" applyFill="1" applyBorder="1" applyAlignment="1" applyProtection="1">
      <alignment horizontal="center" vertical="center" wrapText="1"/>
    </xf>
    <xf numFmtId="49" fontId="47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50" fillId="0" borderId="0" xfId="0" applyFont="1" applyAlignment="1">
      <alignment horizontal="right" vertical="center" wrapText="1"/>
    </xf>
    <xf numFmtId="0" fontId="31" fillId="5" borderId="6" xfId="50" applyFont="1" applyFill="1" applyBorder="1" applyAlignment="1" applyProtection="1">
      <alignment horizontal="center" vertical="center" wrapText="1"/>
    </xf>
    <xf numFmtId="0" fontId="34" fillId="15" borderId="7" xfId="50" applyFont="1" applyFill="1" applyBorder="1" applyAlignment="1" applyProtection="1">
      <alignment horizontal="center" vertical="center"/>
    </xf>
    <xf numFmtId="176" fontId="34" fillId="15" borderId="57" xfId="50" applyNumberFormat="1" applyFont="1" applyFill="1" applyBorder="1" applyAlignment="1" applyProtection="1">
      <alignment horizontal="center" vertical="center"/>
    </xf>
    <xf numFmtId="0" fontId="31" fillId="15" borderId="6" xfId="0" applyFont="1" applyFill="1" applyBorder="1" applyAlignment="1">
      <alignment horizontal="center" vertical="center" wrapText="1"/>
    </xf>
    <xf numFmtId="0" fontId="34" fillId="15" borderId="7" xfId="0" applyFont="1" applyFill="1" applyBorder="1" applyAlignment="1">
      <alignment horizontal="center" vertical="center" wrapText="1"/>
    </xf>
    <xf numFmtId="0" fontId="31" fillId="5" borderId="10" xfId="50" applyFont="1" applyFill="1" applyBorder="1" applyAlignment="1" applyProtection="1">
      <alignment horizontal="center" vertical="center" wrapText="1"/>
    </xf>
    <xf numFmtId="0" fontId="34" fillId="15" borderId="4" xfId="50" applyFont="1" applyFill="1" applyBorder="1" applyAlignment="1" applyProtection="1">
      <alignment horizontal="center" vertical="center"/>
    </xf>
    <xf numFmtId="176" fontId="34" fillId="15" borderId="1" xfId="50" applyNumberFormat="1" applyFont="1" applyFill="1" applyBorder="1" applyAlignment="1" applyProtection="1">
      <alignment horizontal="center" vertical="center"/>
    </xf>
    <xf numFmtId="0" fontId="31" fillId="15" borderId="10" xfId="0" applyFont="1" applyFill="1" applyBorder="1" applyAlignment="1">
      <alignment horizontal="center" vertical="center" wrapText="1"/>
    </xf>
    <xf numFmtId="0" fontId="34" fillId="15" borderId="4" xfId="0" applyFont="1" applyFill="1" applyBorder="1" applyAlignment="1">
      <alignment horizontal="center" vertical="center" wrapText="1"/>
    </xf>
    <xf numFmtId="0" fontId="40" fillId="0" borderId="0" xfId="50" applyFont="1" applyAlignment="1" applyProtection="1">
      <alignment vertical="center"/>
    </xf>
    <xf numFmtId="176" fontId="10" fillId="4" borderId="57" xfId="50" applyNumberFormat="1" applyFont="1" applyFill="1" applyBorder="1" applyAlignment="1" applyProtection="1">
      <alignment horizontal="center" vertical="center"/>
    </xf>
    <xf numFmtId="176" fontId="10" fillId="4" borderId="8" xfId="50" applyNumberFormat="1" applyFont="1" applyFill="1" applyBorder="1" applyAlignment="1" applyProtection="1">
      <alignment horizontal="center" vertical="center"/>
    </xf>
    <xf numFmtId="176" fontId="34" fillId="5" borderId="4" xfId="50" applyNumberFormat="1" applyFont="1" applyFill="1" applyBorder="1" applyAlignment="1" applyProtection="1">
      <alignment horizontal="center" vertical="center"/>
    </xf>
    <xf numFmtId="176" fontId="1" fillId="5" borderId="11" xfId="50" applyNumberFormat="1" applyFont="1" applyFill="1" applyBorder="1" applyAlignment="1" applyProtection="1">
      <alignment horizontal="center" vertical="center"/>
    </xf>
    <xf numFmtId="176" fontId="44" fillId="12" borderId="62" xfId="50" applyNumberFormat="1" applyFont="1" applyFill="1" applyBorder="1" applyAlignment="1" applyProtection="1">
      <alignment horizontal="center" vertical="center"/>
    </xf>
    <xf numFmtId="176" fontId="44" fillId="12" borderId="63" xfId="50" applyNumberFormat="1" applyFont="1" applyFill="1" applyBorder="1" applyAlignment="1" applyProtection="1">
      <alignment horizontal="center" vertical="center"/>
    </xf>
    <xf numFmtId="176" fontId="34" fillId="12" borderId="18" xfId="50" applyNumberFormat="1" applyFont="1" applyFill="1" applyBorder="1" applyAlignment="1" applyProtection="1">
      <alignment horizontal="center" vertical="center"/>
    </xf>
    <xf numFmtId="176" fontId="34" fillId="12" borderId="28" xfId="50" applyNumberFormat="1" applyFont="1" applyFill="1" applyBorder="1" applyAlignment="1" applyProtection="1">
      <alignment horizontal="center" vertical="center"/>
    </xf>
    <xf numFmtId="176" fontId="43" fillId="13" borderId="33" xfId="50" applyNumberFormat="1" applyFont="1" applyFill="1" applyBorder="1" applyAlignment="1" applyProtection="1">
      <alignment horizontal="right" vertical="center" wrapText="1"/>
    </xf>
    <xf numFmtId="176" fontId="34" fillId="13" borderId="67" xfId="50" applyNumberFormat="1" applyFont="1" applyFill="1" applyBorder="1" applyAlignment="1" applyProtection="1">
      <alignment horizontal="center" vertical="center" wrapText="1"/>
    </xf>
    <xf numFmtId="176" fontId="43" fillId="13" borderId="48" xfId="50" applyNumberFormat="1" applyFont="1" applyFill="1" applyBorder="1" applyAlignment="1" applyProtection="1">
      <alignment horizontal="right" vertical="center" wrapText="1"/>
    </xf>
    <xf numFmtId="176" fontId="43" fillId="13" borderId="49" xfId="50" applyNumberFormat="1" applyFont="1" applyFill="1" applyBorder="1" applyAlignment="1" applyProtection="1">
      <alignment horizontal="right" vertical="center" wrapText="1"/>
    </xf>
    <xf numFmtId="176" fontId="34" fillId="13" borderId="68" xfId="50" applyNumberFormat="1" applyFont="1" applyFill="1" applyBorder="1" applyAlignment="1" applyProtection="1">
      <alignment horizontal="center" vertical="center" wrapText="1"/>
    </xf>
    <xf numFmtId="0" fontId="10" fillId="14" borderId="51" xfId="50" applyFont="1" applyFill="1" applyBorder="1" applyAlignment="1" applyProtection="1">
      <alignment horizontal="center" vertical="center"/>
    </xf>
    <xf numFmtId="176" fontId="34" fillId="16" borderId="30" xfId="50" applyNumberFormat="1" applyFont="1" applyFill="1" applyBorder="1" applyAlignment="1" applyProtection="1">
      <alignment horizontal="center" vertical="center"/>
    </xf>
    <xf numFmtId="0" fontId="34" fillId="14" borderId="7" xfId="50" applyFont="1" applyFill="1" applyBorder="1" applyAlignment="1" applyProtection="1">
      <alignment horizontal="center" vertical="center"/>
    </xf>
    <xf numFmtId="176" fontId="34" fillId="16" borderId="8" xfId="50" applyNumberFormat="1" applyFont="1" applyFill="1" applyBorder="1" applyAlignment="1" applyProtection="1">
      <alignment horizontal="center" vertical="center"/>
    </xf>
    <xf numFmtId="0" fontId="10" fillId="14" borderId="16" xfId="50" applyFont="1" applyFill="1" applyBorder="1" applyAlignment="1" applyProtection="1">
      <alignment horizontal="center" vertical="center"/>
    </xf>
    <xf numFmtId="176" fontId="34" fillId="16" borderId="15" xfId="50" applyNumberFormat="1" applyFont="1" applyFill="1" applyBorder="1" applyAlignment="1" applyProtection="1">
      <alignment horizontal="center" vertical="center" wrapText="1"/>
    </xf>
    <xf numFmtId="0" fontId="4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15" borderId="69" xfId="0" applyFont="1" applyFill="1" applyBorder="1" applyAlignment="1">
      <alignment horizontal="center" vertical="center"/>
    </xf>
    <xf numFmtId="176" fontId="17" fillId="15" borderId="8" xfId="0" applyNumberFormat="1" applyFont="1" applyFill="1" applyBorder="1">
      <alignment vertical="center"/>
    </xf>
    <xf numFmtId="49" fontId="34" fillId="7" borderId="4" xfId="0" applyNumberFormat="1" applyFont="1" applyFill="1" applyBorder="1" applyAlignment="1">
      <alignment horizontal="center" vertical="center"/>
    </xf>
    <xf numFmtId="176" fontId="17" fillId="15" borderId="11" xfId="0" applyNumberFormat="1" applyFont="1" applyFill="1" applyBorder="1">
      <alignment vertical="center"/>
    </xf>
    <xf numFmtId="0" fontId="15" fillId="15" borderId="4" xfId="0" applyFont="1" applyFill="1" applyBorder="1" applyAlignment="1">
      <alignment horizontal="center" vertical="center"/>
    </xf>
    <xf numFmtId="0" fontId="31" fillId="5" borderId="46" xfId="50" applyFont="1" applyFill="1" applyBorder="1" applyAlignment="1" applyProtection="1">
      <alignment horizontal="center" vertical="center" wrapText="1"/>
    </xf>
    <xf numFmtId="0" fontId="15" fillId="15" borderId="16" xfId="0" applyFont="1" applyFill="1" applyBorder="1" applyAlignment="1">
      <alignment horizontal="center" vertical="center"/>
    </xf>
    <xf numFmtId="0" fontId="34" fillId="15" borderId="16" xfId="50" applyFont="1" applyFill="1" applyBorder="1" applyAlignment="1" applyProtection="1">
      <alignment horizontal="center" vertical="center"/>
    </xf>
    <xf numFmtId="0" fontId="10" fillId="15" borderId="16" xfId="50" applyFont="1" applyFill="1" applyBorder="1" applyAlignment="1" applyProtection="1">
      <alignment horizontal="right" vertical="center"/>
    </xf>
    <xf numFmtId="176" fontId="10" fillId="15" borderId="47" xfId="50" applyNumberFormat="1" applyFont="1" applyFill="1" applyBorder="1" applyAlignment="1" applyProtection="1">
      <alignment horizontal="center" vertical="center"/>
    </xf>
    <xf numFmtId="0" fontId="31" fillId="15" borderId="46" xfId="0" applyFont="1" applyFill="1" applyBorder="1" applyAlignment="1">
      <alignment horizontal="center" vertical="center" wrapText="1"/>
    </xf>
    <xf numFmtId="0" fontId="34" fillId="15" borderId="14" xfId="0" applyFont="1" applyFill="1" applyBorder="1" applyAlignment="1">
      <alignment horizontal="center" vertical="center" wrapText="1"/>
    </xf>
    <xf numFmtId="0" fontId="31" fillId="5" borderId="56" xfId="50" applyFont="1" applyFill="1" applyBorder="1" applyAlignment="1" applyProtection="1">
      <alignment horizontal="center" vertical="center" wrapText="1"/>
    </xf>
    <xf numFmtId="0" fontId="34" fillId="5" borderId="0" xfId="50" applyFont="1" applyFill="1" applyAlignment="1" applyProtection="1">
      <alignment horizontal="center" vertical="center"/>
    </xf>
    <xf numFmtId="176" fontId="34" fillId="5" borderId="0" xfId="50" applyNumberFormat="1" applyFont="1" applyFill="1" applyAlignment="1" applyProtection="1">
      <alignment horizontal="center" vertical="center"/>
    </xf>
    <xf numFmtId="0" fontId="51" fillId="5" borderId="5" xfId="50" applyFont="1" applyFill="1" applyBorder="1" applyAlignment="1" applyProtection="1">
      <alignment horizontal="right" vertical="center"/>
    </xf>
    <xf numFmtId="0" fontId="50" fillId="0" borderId="5" xfId="0" applyFont="1" applyBorder="1" applyAlignment="1">
      <alignment horizontal="right" vertical="center" wrapText="1"/>
    </xf>
    <xf numFmtId="49" fontId="34" fillId="17" borderId="10" xfId="0" applyNumberFormat="1" applyFont="1" applyFill="1" applyBorder="1" applyAlignment="1">
      <alignment horizontal="center" vertical="center"/>
    </xf>
    <xf numFmtId="49" fontId="34" fillId="17" borderId="4" xfId="0" applyNumberFormat="1" applyFont="1" applyFill="1" applyBorder="1" applyAlignment="1">
      <alignment horizontal="center" vertical="center"/>
    </xf>
    <xf numFmtId="176" fontId="34" fillId="17" borderId="4" xfId="0" applyNumberFormat="1" applyFont="1" applyFill="1" applyBorder="1" applyAlignment="1">
      <alignment horizontal="center" vertical="center"/>
    </xf>
    <xf numFmtId="0" fontId="34" fillId="17" borderId="4" xfId="50" applyFont="1" applyFill="1" applyBorder="1" applyAlignment="1" applyProtection="1">
      <alignment horizontal="center" vertical="center" wrapText="1"/>
    </xf>
    <xf numFmtId="176" fontId="34" fillId="7" borderId="4" xfId="0" applyNumberFormat="1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18" fillId="0" borderId="16" xfId="0" applyFont="1" applyBorder="1" applyAlignment="1">
      <alignment horizontal="center" vertical="center"/>
    </xf>
    <xf numFmtId="0" fontId="7" fillId="5" borderId="47" xfId="50" applyFont="1" applyFill="1" applyBorder="1" applyAlignment="1" applyProtection="1">
      <alignment horizontal="right" vertical="center" wrapText="1"/>
    </xf>
    <xf numFmtId="0" fontId="7" fillId="5" borderId="13" xfId="50" applyFont="1" applyFill="1" applyBorder="1" applyAlignment="1" applyProtection="1">
      <alignment horizontal="right" vertical="center" wrapText="1"/>
    </xf>
    <xf numFmtId="0" fontId="7" fillId="5" borderId="14" xfId="50" applyFont="1" applyFill="1" applyBorder="1" applyAlignment="1" applyProtection="1">
      <alignment horizontal="right" vertical="center" wrapText="1"/>
    </xf>
    <xf numFmtId="176" fontId="26" fillId="0" borderId="16" xfId="0" applyNumberFormat="1" applyFont="1" applyBorder="1">
      <alignment vertical="center"/>
    </xf>
    <xf numFmtId="0" fontId="17" fillId="15" borderId="4" xfId="0" applyFont="1" applyFill="1" applyBorder="1" applyAlignment="1">
      <alignment horizontal="center" vertical="center"/>
    </xf>
    <xf numFmtId="0" fontId="29" fillId="15" borderId="16" xfId="0" applyFont="1" applyFill="1" applyBorder="1" applyAlignment="1">
      <alignment horizontal="right" vertical="center"/>
    </xf>
    <xf numFmtId="176" fontId="29" fillId="15" borderId="15" xfId="0" applyNumberFormat="1" applyFont="1" applyFill="1" applyBorder="1">
      <alignment vertical="center"/>
    </xf>
    <xf numFmtId="49" fontId="34" fillId="7" borderId="4" xfId="0" applyNumberFormat="1" applyFont="1" applyFill="1" applyBorder="1" applyAlignment="1">
      <alignment horizontal="center" vertical="center" wrapText="1"/>
    </xf>
    <xf numFmtId="176" fontId="34" fillId="8" borderId="11" xfId="0" applyNumberFormat="1" applyFont="1" applyFill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34" fillId="7" borderId="11" xfId="0" applyNumberFormat="1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5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workbookViewId="0">
      <pane xSplit="1" ySplit="5" topLeftCell="B36" activePane="bottomRight" state="frozen"/>
      <selection/>
      <selection pane="topRight"/>
      <selection pane="bottomLeft"/>
      <selection pane="bottomRight" activeCell="E30" sqref="E30"/>
    </sheetView>
  </sheetViews>
  <sheetFormatPr defaultColWidth="10" defaultRowHeight="13.5"/>
  <cols>
    <col min="1" max="1" width="6" style="197" customWidth="1"/>
    <col min="2" max="2" width="14" customWidth="1"/>
    <col min="3" max="3" width="22" style="79" customWidth="1"/>
    <col min="4" max="4" width="20.6666666666667" style="79" customWidth="1"/>
    <col min="5" max="5" width="23.2166666666667" style="79" customWidth="1"/>
    <col min="6" max="6" width="18.3333333333333" customWidth="1"/>
    <col min="7" max="7" width="17.775" style="79" customWidth="1"/>
    <col min="8" max="8" width="20.1083333333333" customWidth="1"/>
    <col min="9" max="9" width="16.6666666666667" customWidth="1"/>
    <col min="10" max="10" width="18.1083333333333" customWidth="1"/>
    <col min="11" max="11" width="4" customWidth="1"/>
    <col min="12" max="12" width="16" customWidth="1"/>
  </cols>
  <sheetData>
    <row r="1" ht="20.25" customHeight="1" spans="1:11">
      <c r="A1" s="381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199"/>
    </row>
    <row r="2" ht="26.25" customHeight="1" spans="1:11">
      <c r="A2" s="383"/>
      <c r="B2" s="384"/>
      <c r="C2" s="384"/>
      <c r="D2" s="384"/>
      <c r="E2" s="384"/>
      <c r="F2" s="384"/>
      <c r="G2" s="384"/>
      <c r="H2" s="384"/>
      <c r="I2" s="384"/>
      <c r="J2" s="384"/>
      <c r="K2" s="199"/>
    </row>
    <row r="3" ht="16.5" customHeight="1" spans="1:11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199"/>
    </row>
    <row r="4" ht="21" customHeight="1" spans="1:11">
      <c r="A4" s="385"/>
      <c r="B4" s="386" t="s">
        <v>1</v>
      </c>
      <c r="C4" s="386"/>
      <c r="D4" s="387" t="s">
        <v>2</v>
      </c>
      <c r="E4" s="387"/>
      <c r="F4" s="387"/>
      <c r="G4" s="387"/>
      <c r="H4" s="387"/>
      <c r="I4" s="387"/>
      <c r="J4" s="468"/>
      <c r="K4" s="199"/>
    </row>
    <row r="5" ht="22.5" customHeight="1" spans="1:10">
      <c r="A5" s="388" t="s">
        <v>3</v>
      </c>
      <c r="B5" s="215" t="s">
        <v>4</v>
      </c>
      <c r="C5" s="215" t="s">
        <v>5</v>
      </c>
      <c r="D5" s="215" t="s">
        <v>6</v>
      </c>
      <c r="E5" s="389" t="s">
        <v>7</v>
      </c>
      <c r="F5" s="215" t="s">
        <v>8</v>
      </c>
      <c r="G5" s="215" t="s">
        <v>9</v>
      </c>
      <c r="H5" s="390" t="s">
        <v>10</v>
      </c>
      <c r="I5" s="469" t="s">
        <v>11</v>
      </c>
      <c r="J5" s="470" t="s">
        <v>12</v>
      </c>
    </row>
    <row r="6" ht="22.5" customHeight="1" spans="1:10">
      <c r="A6" s="391"/>
      <c r="B6" s="392" t="s">
        <v>13</v>
      </c>
      <c r="C6" s="393"/>
      <c r="D6" s="393"/>
      <c r="E6" s="393"/>
      <c r="F6" s="394"/>
      <c r="G6" s="395"/>
      <c r="H6" s="396"/>
      <c r="I6" s="471"/>
      <c r="J6" s="37">
        <v>340829.95</v>
      </c>
    </row>
    <row r="7" ht="33" customHeight="1" spans="1:10">
      <c r="A7" s="397">
        <v>1</v>
      </c>
      <c r="B7" s="6" t="s">
        <v>14</v>
      </c>
      <c r="C7" s="398" t="s">
        <v>15</v>
      </c>
      <c r="D7" s="399"/>
      <c r="E7" s="6" t="s">
        <v>16</v>
      </c>
      <c r="F7" s="6"/>
      <c r="G7" s="4">
        <v>50000</v>
      </c>
      <c r="H7" s="400"/>
      <c r="I7" s="400"/>
      <c r="J7" s="37">
        <f>J6+G7+H7-I7</f>
        <v>390829.95</v>
      </c>
    </row>
    <row r="8" ht="18" customHeight="1" spans="1:10">
      <c r="A8" s="397">
        <v>2</v>
      </c>
      <c r="B8" s="6" t="s">
        <v>14</v>
      </c>
      <c r="C8" s="6"/>
      <c r="D8" s="1" t="s">
        <v>17</v>
      </c>
      <c r="E8" s="2"/>
      <c r="F8" s="3"/>
      <c r="G8" s="4"/>
      <c r="H8" s="5"/>
      <c r="I8" s="5">
        <v>20000</v>
      </c>
      <c r="J8" s="37">
        <f>J7+G8+H8-I8</f>
        <v>370829.95</v>
      </c>
    </row>
    <row r="9" ht="18" customHeight="1" spans="1:10">
      <c r="A9" s="397">
        <v>3</v>
      </c>
      <c r="B9" s="6" t="s">
        <v>18</v>
      </c>
      <c r="C9" s="6"/>
      <c r="D9" s="1" t="s">
        <v>19</v>
      </c>
      <c r="E9" s="2"/>
      <c r="F9" s="3"/>
      <c r="G9" s="4"/>
      <c r="H9" s="5"/>
      <c r="I9" s="5">
        <v>30000</v>
      </c>
      <c r="J9" s="37">
        <f>J8+G9+H9-I9</f>
        <v>340829.95</v>
      </c>
    </row>
    <row r="10" ht="18" customHeight="1" spans="1:10">
      <c r="A10" s="397">
        <v>5</v>
      </c>
      <c r="B10" s="6" t="s">
        <v>20</v>
      </c>
      <c r="C10" s="6" t="s">
        <v>21</v>
      </c>
      <c r="D10" s="6" t="s">
        <v>22</v>
      </c>
      <c r="E10" s="6" t="s">
        <v>16</v>
      </c>
      <c r="F10" s="399"/>
      <c r="G10" s="4">
        <v>1000</v>
      </c>
      <c r="H10" s="5"/>
      <c r="I10" s="5"/>
      <c r="J10" s="37">
        <f t="shared" ref="J10:J27" si="0">J9+G10+H10-I10</f>
        <v>341829.95</v>
      </c>
    </row>
    <row r="11" ht="18" customHeight="1" spans="1:10">
      <c r="A11" s="397">
        <v>6</v>
      </c>
      <c r="B11" s="6" t="s">
        <v>23</v>
      </c>
      <c r="C11" s="6" t="s">
        <v>24</v>
      </c>
      <c r="D11" s="6" t="s">
        <v>25</v>
      </c>
      <c r="E11" s="6" t="s">
        <v>16</v>
      </c>
      <c r="F11" s="399"/>
      <c r="G11" s="4">
        <v>2000</v>
      </c>
      <c r="H11" s="5"/>
      <c r="I11" s="5"/>
      <c r="J11" s="37">
        <f t="shared" si="0"/>
        <v>343829.95</v>
      </c>
    </row>
    <row r="12" ht="18" customHeight="1" spans="1:10">
      <c r="A12" s="397">
        <v>7</v>
      </c>
      <c r="B12" s="6" t="s">
        <v>26</v>
      </c>
      <c r="C12" s="6" t="s">
        <v>27</v>
      </c>
      <c r="D12" s="6"/>
      <c r="E12" s="6" t="s">
        <v>16</v>
      </c>
      <c r="F12" s="7"/>
      <c r="G12" s="4">
        <v>200</v>
      </c>
      <c r="H12" s="5"/>
      <c r="I12" s="5"/>
      <c r="J12" s="37">
        <f t="shared" si="0"/>
        <v>344029.95</v>
      </c>
    </row>
    <row r="13" ht="18" customHeight="1" spans="1:10">
      <c r="A13" s="397">
        <v>8</v>
      </c>
      <c r="B13" s="6" t="s">
        <v>26</v>
      </c>
      <c r="C13" s="6"/>
      <c r="D13" s="1" t="s">
        <v>28</v>
      </c>
      <c r="E13" s="2"/>
      <c r="F13" s="3"/>
      <c r="G13" s="4"/>
      <c r="H13" s="5"/>
      <c r="I13" s="5">
        <v>25588</v>
      </c>
      <c r="J13" s="37">
        <f t="shared" si="0"/>
        <v>318441.95</v>
      </c>
    </row>
    <row r="14" ht="18" customHeight="1" spans="1:10">
      <c r="A14" s="397">
        <v>9</v>
      </c>
      <c r="B14" s="6" t="s">
        <v>26</v>
      </c>
      <c r="C14" s="6"/>
      <c r="D14" s="1" t="s">
        <v>29</v>
      </c>
      <c r="E14" s="2"/>
      <c r="F14" s="3"/>
      <c r="G14" s="4"/>
      <c r="H14" s="5"/>
      <c r="I14" s="5">
        <v>54400</v>
      </c>
      <c r="J14" s="37">
        <f t="shared" si="0"/>
        <v>264041.95</v>
      </c>
    </row>
    <row r="15" ht="18" customHeight="1" spans="1:10">
      <c r="A15" s="397">
        <v>10</v>
      </c>
      <c r="B15" s="6" t="s">
        <v>26</v>
      </c>
      <c r="C15" s="6"/>
      <c r="D15" s="1" t="s">
        <v>30</v>
      </c>
      <c r="E15" s="2"/>
      <c r="F15" s="3"/>
      <c r="G15" s="4"/>
      <c r="H15" s="5"/>
      <c r="I15" s="5">
        <v>80</v>
      </c>
      <c r="J15" s="37">
        <f t="shared" si="0"/>
        <v>263961.95</v>
      </c>
    </row>
    <row r="16" ht="18" customHeight="1" spans="1:10">
      <c r="A16" s="397">
        <v>11</v>
      </c>
      <c r="B16" s="6" t="s">
        <v>26</v>
      </c>
      <c r="C16" s="6"/>
      <c r="D16" s="1" t="s">
        <v>31</v>
      </c>
      <c r="E16" s="2"/>
      <c r="F16" s="3"/>
      <c r="G16" s="4"/>
      <c r="H16" s="5"/>
      <c r="I16" s="5">
        <v>1730</v>
      </c>
      <c r="J16" s="37">
        <f t="shared" si="0"/>
        <v>262231.95</v>
      </c>
    </row>
    <row r="17" ht="18" customHeight="1" spans="1:10">
      <c r="A17" s="397">
        <v>12</v>
      </c>
      <c r="B17" s="6" t="s">
        <v>32</v>
      </c>
      <c r="C17" s="6"/>
      <c r="D17" s="1" t="s">
        <v>33</v>
      </c>
      <c r="E17" s="2"/>
      <c r="F17" s="3"/>
      <c r="G17" s="4"/>
      <c r="H17" s="5"/>
      <c r="I17" s="5">
        <v>4000</v>
      </c>
      <c r="J17" s="37">
        <f t="shared" si="0"/>
        <v>258231.95</v>
      </c>
    </row>
    <row r="18" ht="18" customHeight="1" spans="1:10">
      <c r="A18" s="397">
        <v>13</v>
      </c>
      <c r="B18" s="6" t="s">
        <v>32</v>
      </c>
      <c r="C18" s="6" t="s">
        <v>34</v>
      </c>
      <c r="D18" s="6" t="s">
        <v>35</v>
      </c>
      <c r="E18" s="6" t="s">
        <v>16</v>
      </c>
      <c r="F18" s="7"/>
      <c r="G18" s="4">
        <v>1000</v>
      </c>
      <c r="H18" s="5"/>
      <c r="I18" s="5"/>
      <c r="J18" s="37">
        <f t="shared" si="0"/>
        <v>259231.95</v>
      </c>
    </row>
    <row r="19" ht="18" customHeight="1" spans="1:10">
      <c r="A19" s="397">
        <v>14</v>
      </c>
      <c r="B19" s="6" t="s">
        <v>36</v>
      </c>
      <c r="C19" s="6" t="s">
        <v>37</v>
      </c>
      <c r="D19" s="6" t="s">
        <v>25</v>
      </c>
      <c r="E19" s="6" t="s">
        <v>16</v>
      </c>
      <c r="F19" s="7"/>
      <c r="G19" s="4">
        <v>3000</v>
      </c>
      <c r="H19" s="5"/>
      <c r="I19" s="5"/>
      <c r="J19" s="37">
        <f t="shared" si="0"/>
        <v>262231.95</v>
      </c>
    </row>
    <row r="20" ht="18" customHeight="1" spans="1:10">
      <c r="A20" s="397">
        <v>15</v>
      </c>
      <c r="B20" s="401" t="s">
        <v>38</v>
      </c>
      <c r="C20" s="6" t="s">
        <v>39</v>
      </c>
      <c r="D20" s="6"/>
      <c r="E20" s="6" t="s">
        <v>16</v>
      </c>
      <c r="F20" s="7"/>
      <c r="G20" s="4">
        <v>1000</v>
      </c>
      <c r="H20" s="5"/>
      <c r="I20" s="5"/>
      <c r="J20" s="37">
        <f t="shared" si="0"/>
        <v>263231.95</v>
      </c>
    </row>
    <row r="21" ht="18" customHeight="1" spans="1:10">
      <c r="A21" s="397">
        <v>16</v>
      </c>
      <c r="B21" s="401" t="s">
        <v>38</v>
      </c>
      <c r="C21" s="6" t="s">
        <v>40</v>
      </c>
      <c r="D21" s="6"/>
      <c r="E21" s="6" t="s">
        <v>16</v>
      </c>
      <c r="F21" s="7"/>
      <c r="G21" s="4">
        <v>1000</v>
      </c>
      <c r="H21" s="5"/>
      <c r="I21" s="5"/>
      <c r="J21" s="37">
        <f t="shared" si="0"/>
        <v>264231.95</v>
      </c>
    </row>
    <row r="22" ht="18" customHeight="1" spans="1:10">
      <c r="A22" s="397">
        <v>17</v>
      </c>
      <c r="B22" s="401" t="s">
        <v>41</v>
      </c>
      <c r="C22" s="6" t="s">
        <v>42</v>
      </c>
      <c r="D22" s="6"/>
      <c r="E22" s="6" t="s">
        <v>16</v>
      </c>
      <c r="F22" s="7"/>
      <c r="G22" s="4">
        <v>200</v>
      </c>
      <c r="H22" s="5"/>
      <c r="I22" s="5"/>
      <c r="J22" s="37">
        <f t="shared" si="0"/>
        <v>264431.95</v>
      </c>
    </row>
    <row r="23" ht="18" customHeight="1" spans="1:10">
      <c r="A23" s="397">
        <v>18</v>
      </c>
      <c r="B23" s="401" t="s">
        <v>41</v>
      </c>
      <c r="C23" s="6" t="s">
        <v>43</v>
      </c>
      <c r="D23" s="6" t="s">
        <v>44</v>
      </c>
      <c r="E23" s="6" t="s">
        <v>16</v>
      </c>
      <c r="F23" s="7"/>
      <c r="G23" s="4">
        <v>1000</v>
      </c>
      <c r="H23" s="5"/>
      <c r="I23" s="5"/>
      <c r="J23" s="37">
        <f t="shared" si="0"/>
        <v>265431.95</v>
      </c>
    </row>
    <row r="24" ht="18" customHeight="1" spans="1:10">
      <c r="A24" s="397">
        <v>19</v>
      </c>
      <c r="B24" s="401" t="s">
        <v>41</v>
      </c>
      <c r="C24" s="6" t="s">
        <v>45</v>
      </c>
      <c r="D24" s="6"/>
      <c r="E24" s="6" t="s">
        <v>16</v>
      </c>
      <c r="F24" s="7"/>
      <c r="G24" s="4">
        <v>300</v>
      </c>
      <c r="H24" s="5"/>
      <c r="I24" s="5"/>
      <c r="J24" s="37">
        <f t="shared" si="0"/>
        <v>265731.95</v>
      </c>
    </row>
    <row r="25" ht="18" customHeight="1" spans="1:10">
      <c r="A25" s="397">
        <v>20</v>
      </c>
      <c r="B25" s="401" t="s">
        <v>41</v>
      </c>
      <c r="C25" s="6" t="s">
        <v>46</v>
      </c>
      <c r="D25" s="6"/>
      <c r="E25" s="6" t="s">
        <v>16</v>
      </c>
      <c r="F25" s="7"/>
      <c r="G25" s="4">
        <v>300</v>
      </c>
      <c r="H25" s="5"/>
      <c r="I25" s="5"/>
      <c r="J25" s="37">
        <f t="shared" si="0"/>
        <v>266031.95</v>
      </c>
    </row>
    <row r="26" ht="18" customHeight="1" spans="1:10">
      <c r="A26" s="397">
        <v>21</v>
      </c>
      <c r="B26" s="401" t="s">
        <v>41</v>
      </c>
      <c r="C26" s="6" t="s">
        <v>47</v>
      </c>
      <c r="D26" s="6"/>
      <c r="E26" s="6" t="s">
        <v>16</v>
      </c>
      <c r="F26" s="7"/>
      <c r="G26" s="4">
        <v>300</v>
      </c>
      <c r="H26" s="5"/>
      <c r="I26" s="5"/>
      <c r="J26" s="37">
        <f t="shared" si="0"/>
        <v>266331.95</v>
      </c>
    </row>
    <row r="27" ht="18" customHeight="1" spans="1:10">
      <c r="A27" s="397">
        <v>22</v>
      </c>
      <c r="B27" s="401" t="s">
        <v>48</v>
      </c>
      <c r="C27" s="6" t="s">
        <v>49</v>
      </c>
      <c r="D27" s="6"/>
      <c r="E27" s="6" t="s">
        <v>16</v>
      </c>
      <c r="F27" s="7"/>
      <c r="G27" s="4">
        <v>1000</v>
      </c>
      <c r="H27" s="5"/>
      <c r="I27" s="5"/>
      <c r="J27" s="37">
        <f t="shared" si="0"/>
        <v>267331.95</v>
      </c>
    </row>
    <row r="28" ht="18" customHeight="1" spans="1:10">
      <c r="A28" s="397">
        <v>23</v>
      </c>
      <c r="B28" s="6"/>
      <c r="C28" s="6" t="s">
        <v>50</v>
      </c>
      <c r="D28" s="6"/>
      <c r="E28" s="6" t="s">
        <v>16</v>
      </c>
      <c r="F28" s="7"/>
      <c r="G28" s="4">
        <v>2025</v>
      </c>
      <c r="H28" s="5"/>
      <c r="I28" s="5"/>
      <c r="J28" s="37">
        <f>J27+G28+H28-I28</f>
        <v>269356.95</v>
      </c>
    </row>
    <row r="29" ht="18" customHeight="1" spans="1:10">
      <c r="A29" s="397">
        <v>24</v>
      </c>
      <c r="B29" s="6"/>
      <c r="C29" s="6" t="s">
        <v>51</v>
      </c>
      <c r="D29" s="6"/>
      <c r="E29" s="6" t="s">
        <v>16</v>
      </c>
      <c r="F29" s="7"/>
      <c r="G29" s="4">
        <v>1000</v>
      </c>
      <c r="H29" s="5"/>
      <c r="I29" s="5"/>
      <c r="J29" s="37">
        <f>J28+G29+H29-I29</f>
        <v>270356.95</v>
      </c>
    </row>
    <row r="30" ht="18" customHeight="1" spans="1:10">
      <c r="A30" s="397">
        <v>25</v>
      </c>
      <c r="B30" s="6"/>
      <c r="C30" s="6" t="s">
        <v>52</v>
      </c>
      <c r="D30" s="6"/>
      <c r="E30" s="6" t="s">
        <v>16</v>
      </c>
      <c r="F30" s="7"/>
      <c r="G30" s="4">
        <v>500</v>
      </c>
      <c r="H30" s="5"/>
      <c r="I30" s="5"/>
      <c r="J30" s="37">
        <f>J29+G30+H30-I30</f>
        <v>270856.95</v>
      </c>
    </row>
    <row r="31" ht="18" customHeight="1" spans="1:10">
      <c r="A31" s="397">
        <v>26</v>
      </c>
      <c r="B31" s="6"/>
      <c r="C31" s="6"/>
      <c r="D31" s="6"/>
      <c r="E31" s="6"/>
      <c r="F31" s="7"/>
      <c r="G31" s="4"/>
      <c r="H31" s="5"/>
      <c r="I31" s="5"/>
      <c r="J31" s="472"/>
    </row>
    <row r="32" ht="18" customHeight="1" spans="1:10">
      <c r="A32" s="397">
        <v>27</v>
      </c>
      <c r="B32" s="6"/>
      <c r="C32" s="6"/>
      <c r="D32" s="6"/>
      <c r="E32" s="6"/>
      <c r="F32" s="7"/>
      <c r="G32" s="4"/>
      <c r="H32" s="5"/>
      <c r="I32" s="5"/>
      <c r="J32" s="472"/>
    </row>
    <row r="33" ht="18" customHeight="1" spans="1:10">
      <c r="A33" s="397">
        <v>28</v>
      </c>
      <c r="B33" s="6"/>
      <c r="C33" s="6"/>
      <c r="D33" s="6"/>
      <c r="E33" s="6"/>
      <c r="F33" s="7"/>
      <c r="G33" s="4"/>
      <c r="H33" s="5"/>
      <c r="I33" s="5"/>
      <c r="J33" s="472"/>
    </row>
    <row r="34" ht="18" customHeight="1" spans="1:10">
      <c r="A34" s="397">
        <v>29</v>
      </c>
      <c r="B34" s="6"/>
      <c r="C34" s="6"/>
      <c r="D34" s="6"/>
      <c r="E34" s="6"/>
      <c r="F34" s="7"/>
      <c r="G34" s="4"/>
      <c r="H34" s="5"/>
      <c r="I34" s="5"/>
      <c r="J34" s="472"/>
    </row>
    <row r="35" ht="18" customHeight="1" spans="1:10">
      <c r="A35" s="397">
        <v>30</v>
      </c>
      <c r="B35" s="6"/>
      <c r="C35" s="6"/>
      <c r="D35" s="6"/>
      <c r="E35" s="6"/>
      <c r="F35" s="7"/>
      <c r="G35" s="4"/>
      <c r="H35" s="5"/>
      <c r="I35" s="5"/>
      <c r="J35" s="472"/>
    </row>
    <row r="36" ht="18" customHeight="1" spans="1:10">
      <c r="A36" s="397">
        <v>31</v>
      </c>
      <c r="B36" s="6"/>
      <c r="C36" s="6"/>
      <c r="D36" s="6"/>
      <c r="E36" s="6"/>
      <c r="F36" s="7"/>
      <c r="G36" s="4"/>
      <c r="H36" s="5"/>
      <c r="I36" s="5"/>
      <c r="J36" s="472"/>
    </row>
    <row r="37" ht="18" customHeight="1" spans="1:10">
      <c r="A37" s="397">
        <v>32</v>
      </c>
      <c r="B37" s="6"/>
      <c r="C37" s="6"/>
      <c r="D37" s="6"/>
      <c r="E37" s="6"/>
      <c r="F37" s="7"/>
      <c r="G37" s="4"/>
      <c r="H37" s="5"/>
      <c r="I37" s="5"/>
      <c r="J37" s="472"/>
    </row>
    <row r="38" ht="18" customHeight="1" spans="1:10">
      <c r="A38" s="397">
        <v>33</v>
      </c>
      <c r="B38" s="6"/>
      <c r="C38" s="6"/>
      <c r="D38" s="6"/>
      <c r="E38" s="6"/>
      <c r="F38" s="7"/>
      <c r="G38" s="4"/>
      <c r="H38" s="5"/>
      <c r="I38" s="5"/>
      <c r="J38" s="472"/>
    </row>
    <row r="39" ht="18" customHeight="1" spans="1:10">
      <c r="A39" s="397">
        <v>34</v>
      </c>
      <c r="B39" s="6"/>
      <c r="C39" s="6"/>
      <c r="D39" s="6"/>
      <c r="E39" s="6"/>
      <c r="F39" s="7"/>
      <c r="G39" s="4"/>
      <c r="H39" s="5"/>
      <c r="I39" s="5"/>
      <c r="J39" s="472"/>
    </row>
    <row r="40" ht="18" customHeight="1" spans="1:10">
      <c r="A40" s="397">
        <v>35</v>
      </c>
      <c r="B40" s="6"/>
      <c r="C40" s="6"/>
      <c r="D40" s="6"/>
      <c r="E40" s="6"/>
      <c r="F40" s="7"/>
      <c r="G40" s="4"/>
      <c r="H40" s="5"/>
      <c r="I40" s="5"/>
      <c r="J40" s="472"/>
    </row>
    <row r="41" ht="18" customHeight="1" spans="1:10">
      <c r="A41" s="397">
        <v>36</v>
      </c>
      <c r="B41" s="6"/>
      <c r="C41" s="6"/>
      <c r="D41" s="6"/>
      <c r="E41" s="6"/>
      <c r="F41" s="7"/>
      <c r="G41" s="4"/>
      <c r="H41" s="5"/>
      <c r="I41" s="5"/>
      <c r="J41" s="472"/>
    </row>
    <row r="42" ht="18" customHeight="1" spans="1:10">
      <c r="A42" s="397">
        <v>37</v>
      </c>
      <c r="B42" s="6"/>
      <c r="C42" s="6"/>
      <c r="D42" s="6"/>
      <c r="E42" s="6"/>
      <c r="F42" s="7"/>
      <c r="G42" s="4"/>
      <c r="H42" s="5"/>
      <c r="I42" s="5"/>
      <c r="J42" s="472"/>
    </row>
    <row r="43" ht="18" customHeight="1" spans="1:10">
      <c r="A43" s="397">
        <v>38</v>
      </c>
      <c r="B43" s="6"/>
      <c r="C43" s="6"/>
      <c r="D43" s="6"/>
      <c r="E43" s="6"/>
      <c r="F43" s="7"/>
      <c r="G43" s="4"/>
      <c r="H43" s="5"/>
      <c r="I43" s="5"/>
      <c r="J43" s="472"/>
    </row>
    <row r="44" ht="18" customHeight="1" spans="1:10">
      <c r="A44" s="397">
        <v>39</v>
      </c>
      <c r="B44" s="6"/>
      <c r="C44" s="6"/>
      <c r="D44" s="6"/>
      <c r="E44" s="6"/>
      <c r="F44" s="7"/>
      <c r="G44" s="4"/>
      <c r="H44" s="5"/>
      <c r="I44" s="5"/>
      <c r="J44" s="472"/>
    </row>
    <row r="45" ht="18" customHeight="1" spans="1:10">
      <c r="A45" s="397">
        <v>40</v>
      </c>
      <c r="B45" s="6"/>
      <c r="C45" s="6"/>
      <c r="D45" s="6"/>
      <c r="E45" s="402"/>
      <c r="F45" s="402"/>
      <c r="G45" s="4"/>
      <c r="H45" s="5"/>
      <c r="I45" s="5"/>
      <c r="J45" s="472"/>
    </row>
    <row r="46" ht="18" customHeight="1" spans="1:10">
      <c r="A46" s="397">
        <v>41</v>
      </c>
      <c r="B46" s="6"/>
      <c r="C46" s="6"/>
      <c r="D46" s="6"/>
      <c r="E46" s="6"/>
      <c r="F46" s="7"/>
      <c r="G46" s="4"/>
      <c r="H46" s="5"/>
      <c r="I46" s="5"/>
      <c r="J46" s="472"/>
    </row>
    <row r="47" ht="18" customHeight="1" spans="1:10">
      <c r="A47" s="397">
        <v>42</v>
      </c>
      <c r="B47" s="6"/>
      <c r="C47" s="6"/>
      <c r="D47" s="6"/>
      <c r="E47" s="6"/>
      <c r="F47" s="7"/>
      <c r="G47" s="4"/>
      <c r="H47" s="5"/>
      <c r="I47" s="5"/>
      <c r="J47" s="472"/>
    </row>
    <row r="48" ht="18" customHeight="1" spans="1:10">
      <c r="A48" s="397">
        <v>43</v>
      </c>
      <c r="B48" s="6"/>
      <c r="C48" s="6"/>
      <c r="D48" s="6"/>
      <c r="E48" s="6"/>
      <c r="F48" s="7"/>
      <c r="G48" s="4"/>
      <c r="H48" s="5"/>
      <c r="I48" s="5"/>
      <c r="J48" s="472"/>
    </row>
    <row r="49" ht="52.5" customHeight="1" spans="1:10">
      <c r="A49" s="403"/>
      <c r="B49" s="404"/>
      <c r="C49" s="405"/>
      <c r="D49" s="406"/>
      <c r="E49" s="407" t="s">
        <v>53</v>
      </c>
      <c r="F49" s="407" t="s">
        <v>54</v>
      </c>
      <c r="G49" s="408" t="s">
        <v>9</v>
      </c>
      <c r="H49" s="409" t="s">
        <v>10</v>
      </c>
      <c r="I49" s="473" t="s">
        <v>11</v>
      </c>
      <c r="J49" s="474" t="s">
        <v>55</v>
      </c>
    </row>
    <row r="50" ht="30" customHeight="1" spans="1:10">
      <c r="A50" s="403"/>
      <c r="B50" s="404"/>
      <c r="C50" s="410"/>
      <c r="D50" s="411" t="s">
        <v>56</v>
      </c>
      <c r="E50" s="412"/>
      <c r="F50" s="413">
        <v>340829.95</v>
      </c>
      <c r="G50" s="414">
        <f>SUM(G7:G49)</f>
        <v>65825</v>
      </c>
      <c r="H50" s="415">
        <f>SUM(H6:H49)</f>
        <v>0</v>
      </c>
      <c r="I50" s="475">
        <f>SUM(I7:I49)</f>
        <v>135798</v>
      </c>
      <c r="J50" s="476">
        <f>F50+G50+H50-I50+E50</f>
        <v>270856.95</v>
      </c>
    </row>
    <row r="51" ht="30" customHeight="1" spans="1:10">
      <c r="A51" s="416"/>
      <c r="B51" s="417"/>
      <c r="C51" s="418"/>
      <c r="D51" s="419"/>
      <c r="E51" s="420"/>
      <c r="F51" s="421" t="s">
        <v>57</v>
      </c>
      <c r="G51" s="422"/>
      <c r="H51" s="422"/>
      <c r="I51" s="477"/>
      <c r="J51" s="478">
        <f>求助者善款发放安排!J58</f>
        <v>50000</v>
      </c>
    </row>
    <row r="52" ht="30" customHeight="1" spans="1:10">
      <c r="A52" s="416"/>
      <c r="B52" s="417"/>
      <c r="C52" s="418"/>
      <c r="D52" s="419"/>
      <c r="E52" s="420"/>
      <c r="F52" s="423" t="s">
        <v>58</v>
      </c>
      <c r="G52" s="424"/>
      <c r="H52" s="424"/>
      <c r="I52" s="479"/>
      <c r="J52" s="478">
        <f>'2023-2025理事会基金'!D74</f>
        <v>3112.88</v>
      </c>
    </row>
    <row r="53" ht="35.25" customHeight="1" spans="1:10">
      <c r="A53" s="425"/>
      <c r="B53" s="426"/>
      <c r="C53" s="427"/>
      <c r="D53" s="428"/>
      <c r="E53" s="429"/>
      <c r="F53" s="430" t="s">
        <v>59</v>
      </c>
      <c r="G53" s="431"/>
      <c r="H53" s="431"/>
      <c r="I53" s="480"/>
      <c r="J53" s="481">
        <f>SUM(J50:J52)</f>
        <v>323969.83</v>
      </c>
    </row>
    <row r="54" ht="30" customHeight="1" spans="1:10">
      <c r="A54" s="432"/>
      <c r="B54" s="433"/>
      <c r="C54" s="434" t="s">
        <v>60</v>
      </c>
      <c r="D54" s="435"/>
      <c r="E54" s="434" t="s">
        <v>61</v>
      </c>
      <c r="F54" s="435"/>
      <c r="G54" s="436" t="s">
        <v>62</v>
      </c>
      <c r="H54" s="437"/>
      <c r="I54" s="482" t="s">
        <v>63</v>
      </c>
      <c r="J54" s="483">
        <f>公帐收支明细!F58</f>
        <v>24928.01</v>
      </c>
    </row>
    <row r="55" ht="30" customHeight="1" spans="1:10">
      <c r="A55" s="438"/>
      <c r="B55" s="439"/>
      <c r="C55" s="440"/>
      <c r="D55" s="441"/>
      <c r="E55" s="440"/>
      <c r="F55" s="441"/>
      <c r="G55" s="442" t="s">
        <v>64</v>
      </c>
      <c r="H55" s="443"/>
      <c r="I55" s="484" t="s">
        <v>65</v>
      </c>
      <c r="J55" s="485">
        <v>0</v>
      </c>
    </row>
    <row r="56" ht="30" customHeight="1" spans="1:10">
      <c r="A56" s="444"/>
      <c r="B56" s="445"/>
      <c r="C56" s="446"/>
      <c r="D56" s="447"/>
      <c r="E56" s="446"/>
      <c r="F56" s="447"/>
      <c r="G56" s="448"/>
      <c r="H56" s="449"/>
      <c r="I56" s="486" t="s">
        <v>63</v>
      </c>
      <c r="J56" s="487">
        <f>J53-J54-J55</f>
        <v>299041.82</v>
      </c>
    </row>
    <row r="57" ht="20.25" customHeight="1" spans="1:11">
      <c r="A57" s="450"/>
      <c r="B57" s="451" t="s">
        <v>66</v>
      </c>
      <c r="C57" s="451"/>
      <c r="D57" s="451"/>
      <c r="E57" s="451"/>
      <c r="F57" s="451"/>
      <c r="G57" s="451"/>
      <c r="H57" s="451"/>
      <c r="I57" s="451"/>
      <c r="J57" s="451"/>
      <c r="K57" s="451"/>
    </row>
    <row r="58" ht="21" customHeight="1" spans="1:10">
      <c r="A58" s="450"/>
      <c r="B58" s="452" t="s">
        <v>67</v>
      </c>
      <c r="C58" s="452"/>
      <c r="D58" s="452"/>
      <c r="E58" s="452"/>
      <c r="F58" s="452"/>
      <c r="G58" s="452"/>
      <c r="H58" s="452"/>
      <c r="I58" s="452"/>
      <c r="J58" s="488"/>
    </row>
    <row r="59" ht="21" customHeight="1" spans="1:10">
      <c r="A59" s="450"/>
      <c r="B59" s="452"/>
      <c r="C59" s="452"/>
      <c r="D59" s="452"/>
      <c r="E59" s="452"/>
      <c r="F59" s="452"/>
      <c r="G59" s="452"/>
      <c r="H59" s="452"/>
      <c r="I59" s="452"/>
      <c r="J59" s="488"/>
    </row>
    <row r="60" ht="15" customHeight="1" spans="1:10">
      <c r="A60" s="450"/>
      <c r="B60" s="453"/>
      <c r="C60" s="453"/>
      <c r="D60" s="453"/>
      <c r="E60" s="453"/>
      <c r="F60" s="453"/>
      <c r="G60" s="453"/>
      <c r="H60" s="453"/>
      <c r="I60" s="453"/>
      <c r="J60" s="489"/>
    </row>
    <row r="61" ht="16.5" customHeight="1" spans="1:10">
      <c r="A61" s="450"/>
      <c r="B61" s="453"/>
      <c r="C61" s="454"/>
      <c r="D61" s="454"/>
      <c r="E61" s="454"/>
      <c r="F61" s="453"/>
      <c r="G61" s="454"/>
      <c r="H61" s="453"/>
      <c r="I61" s="453"/>
      <c r="J61" s="489"/>
    </row>
    <row r="62" ht="30" customHeight="1" spans="1:10">
      <c r="A62" s="455" t="s">
        <v>68</v>
      </c>
      <c r="B62" s="456"/>
      <c r="C62" s="456"/>
      <c r="D62" s="456"/>
      <c r="E62" s="456"/>
      <c r="F62" s="456"/>
      <c r="G62" s="457" t="s">
        <v>69</v>
      </c>
      <c r="H62" s="457"/>
      <c r="I62" s="457"/>
      <c r="J62" s="489"/>
    </row>
    <row r="63" ht="23.1" customHeight="1" spans="1:10">
      <c r="A63" s="458" t="s">
        <v>70</v>
      </c>
      <c r="B63" s="459" t="s">
        <v>71</v>
      </c>
      <c r="C63" s="459" t="s">
        <v>72</v>
      </c>
      <c r="D63" s="459" t="s">
        <v>73</v>
      </c>
      <c r="E63" s="459"/>
      <c r="F63" s="460">
        <v>137.9</v>
      </c>
      <c r="G63" s="461" t="s">
        <v>74</v>
      </c>
      <c r="H63" s="462" t="s">
        <v>75</v>
      </c>
      <c r="I63" s="490" t="s">
        <v>76</v>
      </c>
      <c r="J63" s="491">
        <v>3613.19</v>
      </c>
    </row>
    <row r="64" ht="23.1" customHeight="1" spans="1:10">
      <c r="A64" s="463"/>
      <c r="B64" s="464" t="s">
        <v>71</v>
      </c>
      <c r="C64" s="464" t="s">
        <v>77</v>
      </c>
      <c r="D64" s="464" t="s">
        <v>73</v>
      </c>
      <c r="E64" s="464"/>
      <c r="F64" s="465"/>
      <c r="G64" s="466"/>
      <c r="H64" s="467"/>
      <c r="I64" s="492"/>
      <c r="J64" s="493"/>
    </row>
    <row r="65" ht="23.1" customHeight="1" spans="1:10">
      <c r="A65" s="463"/>
      <c r="B65" s="464" t="s">
        <v>78</v>
      </c>
      <c r="C65" s="464" t="s">
        <v>72</v>
      </c>
      <c r="D65" s="464" t="s">
        <v>79</v>
      </c>
      <c r="E65" s="464"/>
      <c r="F65" s="465">
        <v>160.37</v>
      </c>
      <c r="G65" s="466"/>
      <c r="H65" s="467"/>
      <c r="I65" s="518"/>
      <c r="J65" s="493"/>
    </row>
    <row r="66" ht="23.1" customHeight="1" spans="1:10">
      <c r="A66" s="463"/>
      <c r="B66" s="464" t="s">
        <v>78</v>
      </c>
      <c r="C66" s="464" t="s">
        <v>77</v>
      </c>
      <c r="D66" s="464" t="s">
        <v>79</v>
      </c>
      <c r="E66" s="464"/>
      <c r="F66" s="465"/>
      <c r="G66" s="466"/>
      <c r="H66" s="467"/>
      <c r="I66" s="518"/>
      <c r="J66" s="493"/>
    </row>
    <row r="67" ht="23.1" customHeight="1" spans="1:10">
      <c r="A67" s="463"/>
      <c r="B67" s="464" t="s">
        <v>80</v>
      </c>
      <c r="C67" s="464" t="s">
        <v>72</v>
      </c>
      <c r="D67" s="464" t="s">
        <v>81</v>
      </c>
      <c r="E67" s="464"/>
      <c r="F67" s="465">
        <v>111.49</v>
      </c>
      <c r="G67" s="466"/>
      <c r="H67" s="467"/>
      <c r="I67" s="518"/>
      <c r="J67" s="493"/>
    </row>
    <row r="68" ht="23.1" customHeight="1" spans="1:10">
      <c r="A68" s="463"/>
      <c r="B68" s="464" t="s">
        <v>80</v>
      </c>
      <c r="C68" s="464" t="s">
        <v>77</v>
      </c>
      <c r="D68" s="464" t="s">
        <v>81</v>
      </c>
      <c r="E68" s="464"/>
      <c r="F68" s="465"/>
      <c r="G68" s="466"/>
      <c r="H68" s="467"/>
      <c r="I68" s="518"/>
      <c r="J68" s="493"/>
    </row>
    <row r="69" ht="23.1" customHeight="1" spans="1:10">
      <c r="A69" s="463"/>
      <c r="B69" s="464" t="s">
        <v>82</v>
      </c>
      <c r="C69" s="464" t="s">
        <v>72</v>
      </c>
      <c r="D69" s="464" t="s">
        <v>83</v>
      </c>
      <c r="E69" s="464"/>
      <c r="F69" s="465"/>
      <c r="G69" s="466"/>
      <c r="H69" s="467"/>
      <c r="I69" s="518"/>
      <c r="J69" s="493"/>
    </row>
    <row r="70" ht="23.1" customHeight="1" spans="1:10">
      <c r="A70" s="463"/>
      <c r="B70" s="494" t="s">
        <v>82</v>
      </c>
      <c r="C70" s="464" t="s">
        <v>77</v>
      </c>
      <c r="D70" s="464" t="s">
        <v>83</v>
      </c>
      <c r="E70" s="464"/>
      <c r="F70" s="465"/>
      <c r="G70" s="466"/>
      <c r="H70" s="467"/>
      <c r="I70" s="518"/>
      <c r="J70" s="493"/>
    </row>
    <row r="71" ht="23.1" customHeight="1" spans="1:10">
      <c r="A71" s="495"/>
      <c r="B71" s="496"/>
      <c r="C71" s="497"/>
      <c r="D71" s="497"/>
      <c r="E71" s="498" t="s">
        <v>84</v>
      </c>
      <c r="F71" s="499">
        <f>SUM(F63:F70)</f>
        <v>409.76</v>
      </c>
      <c r="G71" s="500"/>
      <c r="H71" s="501"/>
      <c r="I71" s="519" t="s">
        <v>85</v>
      </c>
      <c r="J71" s="520">
        <f>SUM(J63:J70)</f>
        <v>3613.19</v>
      </c>
    </row>
    <row r="72" ht="23.1" customHeight="1" spans="1:9">
      <c r="A72" s="502"/>
      <c r="B72" s="320"/>
      <c r="C72" s="503"/>
      <c r="D72" s="503"/>
      <c r="E72" s="503"/>
      <c r="F72" s="504"/>
      <c r="G72" s="207"/>
      <c r="H72" s="195"/>
      <c r="I72" s="195"/>
    </row>
    <row r="73" s="197" customFormat="1" ht="28.5" customHeight="1" spans="1:9">
      <c r="A73" s="505" t="s">
        <v>86</v>
      </c>
      <c r="B73" s="505"/>
      <c r="C73" s="505"/>
      <c r="D73" s="505"/>
      <c r="E73" s="505"/>
      <c r="F73" s="505"/>
      <c r="G73" s="506" t="s">
        <v>69</v>
      </c>
      <c r="H73" s="506"/>
      <c r="I73" s="506"/>
    </row>
    <row r="74" ht="33" customHeight="1" spans="2:12">
      <c r="B74" s="507" t="s">
        <v>87</v>
      </c>
      <c r="C74" s="508" t="s">
        <v>88</v>
      </c>
      <c r="D74" s="509">
        <v>207876.05</v>
      </c>
      <c r="E74" s="510" t="s">
        <v>89</v>
      </c>
      <c r="F74" s="492" t="s">
        <v>90</v>
      </c>
      <c r="G74" s="492" t="s">
        <v>88</v>
      </c>
      <c r="H74" s="511">
        <v>211513.88</v>
      </c>
      <c r="I74" s="521" t="s">
        <v>91</v>
      </c>
      <c r="J74" s="522">
        <v>218981.62</v>
      </c>
      <c r="K74" s="523" t="s">
        <v>92</v>
      </c>
      <c r="L74" s="524"/>
    </row>
    <row r="75" ht="26.4" customHeight="1" spans="2:10">
      <c r="B75" s="507" t="s">
        <v>93</v>
      </c>
      <c r="C75" s="508" t="s">
        <v>88</v>
      </c>
      <c r="D75" s="509">
        <v>158013.6</v>
      </c>
      <c r="E75" s="510" t="s">
        <v>94</v>
      </c>
      <c r="F75" s="492" t="s">
        <v>95</v>
      </c>
      <c r="G75" s="492" t="s">
        <v>88</v>
      </c>
      <c r="H75" s="511" t="s">
        <v>96</v>
      </c>
      <c r="I75" s="492" t="s">
        <v>97</v>
      </c>
      <c r="J75" s="525" t="s">
        <v>98</v>
      </c>
    </row>
    <row r="76" ht="29.4" customHeight="1" spans="2:10">
      <c r="B76" s="512"/>
      <c r="C76" s="513"/>
      <c r="D76" s="514" t="s">
        <v>99</v>
      </c>
      <c r="E76" s="515"/>
      <c r="F76" s="515"/>
      <c r="G76" s="516"/>
      <c r="H76" s="517">
        <v>218981.62</v>
      </c>
      <c r="I76" s="526" t="s">
        <v>100</v>
      </c>
      <c r="J76" s="527"/>
    </row>
  </sheetData>
  <mergeCells count="41">
    <mergeCell ref="B4:C4"/>
    <mergeCell ref="D4:I4"/>
    <mergeCell ref="B6:F6"/>
    <mergeCell ref="D8:F8"/>
    <mergeCell ref="D9:F9"/>
    <mergeCell ref="D13:F13"/>
    <mergeCell ref="D14:F14"/>
    <mergeCell ref="D15:F15"/>
    <mergeCell ref="D16:F16"/>
    <mergeCell ref="D17:F17"/>
    <mergeCell ref="F51:I51"/>
    <mergeCell ref="F52:I52"/>
    <mergeCell ref="F53:I53"/>
    <mergeCell ref="G54:H54"/>
    <mergeCell ref="B57:K57"/>
    <mergeCell ref="B58:I58"/>
    <mergeCell ref="A62:F62"/>
    <mergeCell ref="G62:I62"/>
    <mergeCell ref="D63:E63"/>
    <mergeCell ref="D64:E64"/>
    <mergeCell ref="D65:E65"/>
    <mergeCell ref="D66:E66"/>
    <mergeCell ref="D67:E67"/>
    <mergeCell ref="D68:E68"/>
    <mergeCell ref="D69:E69"/>
    <mergeCell ref="D70:E70"/>
    <mergeCell ref="A73:F73"/>
    <mergeCell ref="G73:I73"/>
    <mergeCell ref="K74:L74"/>
    <mergeCell ref="D76:G76"/>
    <mergeCell ref="A51:A53"/>
    <mergeCell ref="A54:A56"/>
    <mergeCell ref="A63:A70"/>
    <mergeCell ref="B51:B53"/>
    <mergeCell ref="B54:B56"/>
    <mergeCell ref="G63:G70"/>
    <mergeCell ref="A1:J3"/>
    <mergeCell ref="C51:E53"/>
    <mergeCell ref="C54:D56"/>
    <mergeCell ref="E54:F56"/>
    <mergeCell ref="G55:H5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zoomScale="110" zoomScaleNormal="110" topLeftCell="A34" workbookViewId="0">
      <selection activeCell="E56" sqref="E56"/>
    </sheetView>
  </sheetViews>
  <sheetFormatPr defaultColWidth="10" defaultRowHeight="13.5"/>
  <cols>
    <col min="2" max="2" width="14.775" customWidth="1"/>
    <col min="3" max="3" width="17.4416666666667" customWidth="1"/>
    <col min="4" max="4" width="17" customWidth="1"/>
    <col min="5" max="5" width="16.3333333333333" customWidth="1"/>
    <col min="6" max="6" width="17.775" customWidth="1"/>
    <col min="7" max="7" width="19.4416666666667" customWidth="1"/>
    <col min="8" max="8" width="14.1083333333333" customWidth="1"/>
    <col min="9" max="9" width="16.6666666666667" customWidth="1"/>
    <col min="10" max="10" width="17.6666666666667" customWidth="1"/>
  </cols>
  <sheetData>
    <row r="1" ht="26.25" customHeight="1" spans="1:10">
      <c r="A1" s="238" t="s">
        <v>101</v>
      </c>
      <c r="B1" s="239"/>
      <c r="C1" s="239"/>
      <c r="D1" s="239"/>
      <c r="E1" s="239"/>
      <c r="F1" s="239"/>
      <c r="G1" s="239"/>
      <c r="H1" s="239"/>
      <c r="I1" s="239"/>
      <c r="J1" s="239"/>
    </row>
    <row r="2" ht="21.75" customHeight="1" spans="1:10">
      <c r="A2" s="240"/>
      <c r="B2" s="241"/>
      <c r="C2" s="241"/>
      <c r="D2" s="241"/>
      <c r="E2" s="241"/>
      <c r="F2" s="241"/>
      <c r="G2" s="241"/>
      <c r="H2" s="241"/>
      <c r="I2" s="241"/>
      <c r="J2" s="241"/>
    </row>
    <row r="3" ht="21.75" customHeight="1" spans="1:10">
      <c r="A3" s="242"/>
      <c r="B3" s="243"/>
      <c r="C3" s="243"/>
      <c r="D3" s="243"/>
      <c r="E3" s="243"/>
      <c r="F3" s="242"/>
      <c r="G3" s="242"/>
      <c r="H3" s="242"/>
      <c r="I3" s="242"/>
      <c r="J3" s="242"/>
    </row>
    <row r="4" spans="2:10">
      <c r="B4" s="244" t="s">
        <v>102</v>
      </c>
      <c r="C4" s="244"/>
      <c r="D4" s="244"/>
      <c r="E4" s="244"/>
      <c r="F4" s="244"/>
      <c r="G4" s="244"/>
      <c r="H4" s="244"/>
      <c r="I4" s="244"/>
      <c r="J4" s="244"/>
    </row>
    <row r="5" ht="18" customHeight="1" spans="1:10">
      <c r="A5" s="245"/>
      <c r="B5" s="244"/>
      <c r="C5" s="244"/>
      <c r="D5" s="244"/>
      <c r="E5" s="244"/>
      <c r="F5" s="244"/>
      <c r="G5" s="244"/>
      <c r="H5" s="244"/>
      <c r="I5" s="244"/>
      <c r="J5" s="244"/>
    </row>
    <row r="6" ht="31.5" customHeight="1" spans="1:11">
      <c r="A6" s="246" t="s">
        <v>103</v>
      </c>
      <c r="B6" s="247" t="s">
        <v>104</v>
      </c>
      <c r="C6" s="248" t="s">
        <v>105</v>
      </c>
      <c r="D6" s="248" t="s">
        <v>106</v>
      </c>
      <c r="E6" s="248" t="s">
        <v>107</v>
      </c>
      <c r="F6" s="249" t="s">
        <v>108</v>
      </c>
      <c r="G6" s="250" t="s">
        <v>109</v>
      </c>
      <c r="H6" s="248" t="s">
        <v>110</v>
      </c>
      <c r="I6" s="248"/>
      <c r="J6" s="248"/>
      <c r="K6" s="346"/>
    </row>
    <row r="7" ht="17.1" customHeight="1" spans="1:11">
      <c r="A7" s="251">
        <v>1</v>
      </c>
      <c r="B7" s="252" t="s">
        <v>111</v>
      </c>
      <c r="C7" s="253">
        <v>86012.94</v>
      </c>
      <c r="D7" s="253">
        <v>5512.94</v>
      </c>
      <c r="E7" s="253" t="s">
        <v>112</v>
      </c>
      <c r="F7" s="253">
        <v>3500</v>
      </c>
      <c r="G7" s="254">
        <v>24</v>
      </c>
      <c r="H7" s="255" t="s">
        <v>113</v>
      </c>
      <c r="I7" s="255"/>
      <c r="J7" s="255"/>
      <c r="K7" s="347" t="s">
        <v>114</v>
      </c>
    </row>
    <row r="8" ht="17.1" customHeight="1" spans="1:11">
      <c r="A8" s="251">
        <v>2</v>
      </c>
      <c r="B8" s="252" t="s">
        <v>115</v>
      </c>
      <c r="C8" s="253">
        <v>70832.88</v>
      </c>
      <c r="D8" s="253">
        <v>4332.88</v>
      </c>
      <c r="E8" s="253" t="s">
        <v>116</v>
      </c>
      <c r="F8" s="253">
        <v>3500</v>
      </c>
      <c r="G8" s="254">
        <v>20</v>
      </c>
      <c r="H8" s="255" t="s">
        <v>113</v>
      </c>
      <c r="I8" s="255"/>
      <c r="J8" s="255"/>
      <c r="K8" s="347" t="s">
        <v>114</v>
      </c>
    </row>
    <row r="9" ht="17.1" customHeight="1" spans="1:11">
      <c r="A9" s="251">
        <v>3</v>
      </c>
      <c r="B9" s="252" t="s">
        <v>117</v>
      </c>
      <c r="C9" s="253">
        <v>67330.7</v>
      </c>
      <c r="D9" s="253">
        <v>10477.06</v>
      </c>
      <c r="E9" s="253" t="s">
        <v>118</v>
      </c>
      <c r="F9" s="253">
        <v>3500</v>
      </c>
      <c r="G9" s="254">
        <v>17</v>
      </c>
      <c r="H9" s="255" t="s">
        <v>119</v>
      </c>
      <c r="I9" s="255"/>
      <c r="J9" s="255"/>
      <c r="K9" s="347" t="s">
        <v>114</v>
      </c>
    </row>
    <row r="10" ht="34.5" customHeight="1" spans="1:11">
      <c r="A10" s="251">
        <v>4</v>
      </c>
      <c r="B10" s="256" t="s">
        <v>120</v>
      </c>
      <c r="C10" s="257">
        <v>80000</v>
      </c>
      <c r="D10" s="257">
        <v>15000</v>
      </c>
      <c r="E10" s="257" t="s">
        <v>121</v>
      </c>
      <c r="F10" s="258"/>
      <c r="G10" s="259">
        <v>8</v>
      </c>
      <c r="H10" s="260" t="s">
        <v>122</v>
      </c>
      <c r="I10" s="348"/>
      <c r="J10" s="349"/>
      <c r="K10" s="347"/>
    </row>
    <row r="11" ht="17.1" customHeight="1" spans="1:11">
      <c r="A11" s="251">
        <v>5</v>
      </c>
      <c r="B11" s="261" t="s">
        <v>123</v>
      </c>
      <c r="C11" s="258">
        <v>20000</v>
      </c>
      <c r="D11" s="258">
        <v>5000</v>
      </c>
      <c r="E11" s="257" t="s">
        <v>124</v>
      </c>
      <c r="F11" s="258">
        <v>3000</v>
      </c>
      <c r="G11" s="259">
        <v>6</v>
      </c>
      <c r="H11" s="262" t="s">
        <v>125</v>
      </c>
      <c r="I11" s="262"/>
      <c r="J11" s="262"/>
      <c r="K11" s="347" t="s">
        <v>114</v>
      </c>
    </row>
    <row r="12" ht="17.1" customHeight="1" spans="1:11">
      <c r="A12" s="251">
        <v>6</v>
      </c>
      <c r="B12" s="261" t="s">
        <v>126</v>
      </c>
      <c r="C12" s="263">
        <v>10000</v>
      </c>
      <c r="D12" s="263">
        <v>5000</v>
      </c>
      <c r="E12" s="257" t="s">
        <v>127</v>
      </c>
      <c r="F12" s="263"/>
      <c r="G12" s="259">
        <v>2</v>
      </c>
      <c r="H12" s="262" t="s">
        <v>128</v>
      </c>
      <c r="I12" s="262"/>
      <c r="J12" s="262"/>
      <c r="K12" s="347" t="s">
        <v>114</v>
      </c>
    </row>
    <row r="13" ht="17.1" customHeight="1" spans="1:11">
      <c r="A13" s="251">
        <v>7</v>
      </c>
      <c r="B13" s="261" t="s">
        <v>129</v>
      </c>
      <c r="C13" s="263">
        <v>15000</v>
      </c>
      <c r="D13" s="263">
        <v>1500</v>
      </c>
      <c r="E13" s="257"/>
      <c r="F13" s="263">
        <v>1500</v>
      </c>
      <c r="G13" s="259">
        <v>10</v>
      </c>
      <c r="H13" s="262"/>
      <c r="I13" s="262"/>
      <c r="J13" s="262"/>
      <c r="K13" s="347" t="s">
        <v>114</v>
      </c>
    </row>
    <row r="14" ht="17.1" customHeight="1" spans="1:11">
      <c r="A14" s="251">
        <v>8</v>
      </c>
      <c r="B14" s="261" t="s">
        <v>130</v>
      </c>
      <c r="C14" s="263">
        <v>61219</v>
      </c>
      <c r="D14" s="263">
        <v>30000</v>
      </c>
      <c r="E14" s="257" t="s">
        <v>131</v>
      </c>
      <c r="F14" s="263"/>
      <c r="G14" s="261"/>
      <c r="H14" s="262" t="s">
        <v>132</v>
      </c>
      <c r="I14" s="262"/>
      <c r="J14" s="262"/>
      <c r="K14" s="347" t="s">
        <v>114</v>
      </c>
    </row>
    <row r="15" ht="17.1" customHeight="1" spans="1:11">
      <c r="A15" s="251">
        <v>9</v>
      </c>
      <c r="B15" s="261" t="s">
        <v>133</v>
      </c>
      <c r="C15" s="263">
        <v>20000</v>
      </c>
      <c r="D15" s="263">
        <v>1000</v>
      </c>
      <c r="E15" s="257" t="s">
        <v>134</v>
      </c>
      <c r="F15" s="263">
        <v>1000</v>
      </c>
      <c r="G15" s="261">
        <v>20</v>
      </c>
      <c r="H15" s="264" t="s">
        <v>135</v>
      </c>
      <c r="I15" s="350"/>
      <c r="J15" s="351"/>
      <c r="K15" s="347" t="s">
        <v>114</v>
      </c>
    </row>
    <row r="16" ht="17.1" customHeight="1" spans="1:11">
      <c r="A16" s="251">
        <v>10</v>
      </c>
      <c r="B16" s="265" t="s">
        <v>136</v>
      </c>
      <c r="C16" s="263">
        <v>20000</v>
      </c>
      <c r="D16" s="263">
        <v>5000</v>
      </c>
      <c r="E16" s="266" t="s">
        <v>137</v>
      </c>
      <c r="F16" s="263"/>
      <c r="G16" s="261">
        <v>4</v>
      </c>
      <c r="H16" s="267" t="s">
        <v>138</v>
      </c>
      <c r="I16" s="352"/>
      <c r="J16" s="353"/>
      <c r="K16" s="347" t="s">
        <v>114</v>
      </c>
    </row>
    <row r="17" ht="17.1" customHeight="1" spans="1:11">
      <c r="A17" s="251">
        <v>11</v>
      </c>
      <c r="B17" s="261" t="s">
        <v>139</v>
      </c>
      <c r="C17" s="263">
        <v>338457.19</v>
      </c>
      <c r="D17" s="263">
        <v>58457.19</v>
      </c>
      <c r="E17" s="257" t="s">
        <v>140</v>
      </c>
      <c r="F17" s="263"/>
      <c r="G17" s="261"/>
      <c r="H17" s="264" t="s">
        <v>141</v>
      </c>
      <c r="I17" s="350"/>
      <c r="J17" s="351"/>
      <c r="K17" s="347"/>
    </row>
    <row r="18" ht="17.1" customHeight="1" spans="1:11">
      <c r="A18" s="251">
        <v>12</v>
      </c>
      <c r="B18" s="261" t="s">
        <v>142</v>
      </c>
      <c r="C18" s="263">
        <v>30000</v>
      </c>
      <c r="D18" s="263">
        <v>10000</v>
      </c>
      <c r="E18" s="257" t="s">
        <v>143</v>
      </c>
      <c r="F18" s="263"/>
      <c r="G18" s="261"/>
      <c r="H18" s="264" t="s">
        <v>144</v>
      </c>
      <c r="I18" s="350"/>
      <c r="J18" s="351"/>
      <c r="K18" s="347" t="s">
        <v>114</v>
      </c>
    </row>
    <row r="19" ht="17.1" customHeight="1" spans="1:11">
      <c r="A19" s="251">
        <v>13</v>
      </c>
      <c r="B19" s="261" t="s">
        <v>145</v>
      </c>
      <c r="C19" s="263">
        <v>20000</v>
      </c>
      <c r="D19" s="263">
        <v>5000</v>
      </c>
      <c r="E19" s="257" t="s">
        <v>146</v>
      </c>
      <c r="F19" s="263"/>
      <c r="G19" s="261"/>
      <c r="H19" s="264" t="s">
        <v>144</v>
      </c>
      <c r="I19" s="350"/>
      <c r="J19" s="351"/>
      <c r="K19" s="347" t="s">
        <v>114</v>
      </c>
    </row>
    <row r="20" ht="17.1" customHeight="1" spans="1:11">
      <c r="A20" s="251">
        <v>14</v>
      </c>
      <c r="B20" s="261" t="s">
        <v>147</v>
      </c>
      <c r="C20" s="263">
        <v>20000</v>
      </c>
      <c r="D20" s="263">
        <v>5000</v>
      </c>
      <c r="E20" s="257" t="s">
        <v>148</v>
      </c>
      <c r="F20" s="263"/>
      <c r="G20" s="261"/>
      <c r="H20" s="264" t="s">
        <v>144</v>
      </c>
      <c r="I20" s="350"/>
      <c r="J20" s="351"/>
      <c r="K20" s="347" t="s">
        <v>114</v>
      </c>
    </row>
    <row r="21" ht="17.1" customHeight="1" spans="1:11">
      <c r="A21" s="251">
        <v>15</v>
      </c>
      <c r="B21" s="261" t="s">
        <v>149</v>
      </c>
      <c r="C21" s="263">
        <v>20000</v>
      </c>
      <c r="D21" s="263">
        <v>5000</v>
      </c>
      <c r="E21" s="257" t="s">
        <v>150</v>
      </c>
      <c r="F21" s="263"/>
      <c r="G21" s="261"/>
      <c r="H21" s="264" t="s">
        <v>144</v>
      </c>
      <c r="I21" s="350"/>
      <c r="J21" s="351"/>
      <c r="K21" s="347"/>
    </row>
    <row r="22" ht="17.1" customHeight="1" spans="1:11">
      <c r="A22" s="251"/>
      <c r="B22" s="261"/>
      <c r="C22" s="263"/>
      <c r="D22" s="263"/>
      <c r="E22" s="257"/>
      <c r="F22" s="263"/>
      <c r="G22" s="261"/>
      <c r="H22" s="264"/>
      <c r="I22" s="350"/>
      <c r="J22" s="351"/>
      <c r="K22" s="347"/>
    </row>
    <row r="23" ht="17.1" customHeight="1" spans="1:11">
      <c r="A23" s="268"/>
      <c r="B23" s="269"/>
      <c r="C23" s="270"/>
      <c r="D23" s="270"/>
      <c r="E23" s="271"/>
      <c r="F23" s="270"/>
      <c r="G23" s="269"/>
      <c r="H23" s="272"/>
      <c r="I23" s="354"/>
      <c r="J23" s="355"/>
      <c r="K23" s="356"/>
    </row>
    <row r="24" ht="17.1" customHeight="1" spans="1:11">
      <c r="A24" s="245"/>
      <c r="B24" s="245"/>
      <c r="C24" s="273"/>
      <c r="D24" s="273"/>
      <c r="E24" s="274"/>
      <c r="F24" s="275"/>
      <c r="G24" s="245"/>
      <c r="H24" s="276"/>
      <c r="I24" s="276"/>
      <c r="J24" s="276"/>
      <c r="K24" s="357"/>
    </row>
    <row r="25" ht="17.1" customHeight="1" spans="1:9">
      <c r="A25" s="245"/>
      <c r="B25" s="277" t="s">
        <v>151</v>
      </c>
      <c r="C25" s="277"/>
      <c r="D25" s="277"/>
      <c r="E25" s="277"/>
      <c r="F25" s="197"/>
      <c r="G25" s="278" t="s">
        <v>152</v>
      </c>
      <c r="H25" s="278"/>
      <c r="I25" s="278"/>
    </row>
    <row r="26" ht="17.1" customHeight="1" spans="1:10">
      <c r="A26" s="245"/>
      <c r="B26" s="279" t="s">
        <v>109</v>
      </c>
      <c r="C26" s="280" t="s">
        <v>153</v>
      </c>
      <c r="D26" s="281" t="s">
        <v>154</v>
      </c>
      <c r="E26" s="282" t="s">
        <v>155</v>
      </c>
      <c r="F26" s="283"/>
      <c r="G26" s="284" t="s">
        <v>109</v>
      </c>
      <c r="H26" s="285" t="s">
        <v>153</v>
      </c>
      <c r="I26" s="358">
        <v>80000</v>
      </c>
      <c r="J26" s="359" t="s">
        <v>155</v>
      </c>
    </row>
    <row r="27" ht="17.1" customHeight="1" spans="1:10">
      <c r="A27" s="245"/>
      <c r="B27" s="286" t="s">
        <v>156</v>
      </c>
      <c r="C27" s="95" t="s">
        <v>137</v>
      </c>
      <c r="D27" s="287">
        <v>5000</v>
      </c>
      <c r="E27" s="288">
        <v>15000</v>
      </c>
      <c r="F27" s="289"/>
      <c r="G27" s="290" t="s">
        <v>156</v>
      </c>
      <c r="H27" s="291" t="s">
        <v>157</v>
      </c>
      <c r="I27" s="287">
        <v>15000</v>
      </c>
      <c r="J27" s="288">
        <f>I26-I27</f>
        <v>65000</v>
      </c>
    </row>
    <row r="28" ht="17.1" customHeight="1" spans="1:10">
      <c r="A28" s="245"/>
      <c r="B28" s="286" t="s">
        <v>158</v>
      </c>
      <c r="C28" s="95" t="s">
        <v>159</v>
      </c>
      <c r="D28" s="287">
        <v>5000</v>
      </c>
      <c r="E28" s="288">
        <f>E27-D28</f>
        <v>10000</v>
      </c>
      <c r="F28" s="289"/>
      <c r="G28" s="290" t="s">
        <v>158</v>
      </c>
      <c r="H28" s="291" t="s">
        <v>160</v>
      </c>
      <c r="I28" s="287">
        <v>65000</v>
      </c>
      <c r="J28" s="288">
        <v>0</v>
      </c>
    </row>
    <row r="29" ht="17.1" customHeight="1" spans="1:10">
      <c r="A29" s="245"/>
      <c r="B29" s="286" t="s">
        <v>161</v>
      </c>
      <c r="C29" s="95" t="s">
        <v>146</v>
      </c>
      <c r="D29" s="287">
        <v>5000</v>
      </c>
      <c r="E29" s="288">
        <f t="shared" ref="E29:E30" si="0">E28-D29</f>
        <v>5000</v>
      </c>
      <c r="F29" s="289"/>
      <c r="G29" s="292" t="s">
        <v>162</v>
      </c>
      <c r="H29" s="291" t="s">
        <v>163</v>
      </c>
      <c r="I29" s="360"/>
      <c r="J29" s="288">
        <v>65000</v>
      </c>
    </row>
    <row r="30" ht="17.1" customHeight="1" spans="1:10">
      <c r="A30" s="245"/>
      <c r="B30" s="293" t="s">
        <v>164</v>
      </c>
      <c r="C30" s="294" t="s">
        <v>165</v>
      </c>
      <c r="D30" s="295">
        <v>5000</v>
      </c>
      <c r="E30" s="296">
        <f t="shared" si="0"/>
        <v>0</v>
      </c>
      <c r="F30" s="289"/>
      <c r="G30" s="292" t="s">
        <v>166</v>
      </c>
      <c r="H30" s="291" t="s">
        <v>167</v>
      </c>
      <c r="I30" s="287">
        <v>10000</v>
      </c>
      <c r="J30" s="288">
        <f>J29-I30</f>
        <v>55000</v>
      </c>
    </row>
    <row r="31" ht="17.1" customHeight="1" spans="1:10">
      <c r="A31" s="245"/>
      <c r="B31" s="297" t="s">
        <v>168</v>
      </c>
      <c r="C31" s="298"/>
      <c r="D31" s="298"/>
      <c r="E31" s="299"/>
      <c r="F31" s="300"/>
      <c r="G31" s="292" t="s">
        <v>166</v>
      </c>
      <c r="H31" s="291" t="s">
        <v>169</v>
      </c>
      <c r="I31" s="287">
        <v>10000</v>
      </c>
      <c r="J31" s="288">
        <f>J30-I31</f>
        <v>45000</v>
      </c>
    </row>
    <row r="32" ht="25.8" customHeight="1" spans="1:10">
      <c r="A32" s="245"/>
      <c r="B32" s="301" t="s">
        <v>170</v>
      </c>
      <c r="C32" s="301"/>
      <c r="D32" s="301"/>
      <c r="E32" s="301"/>
      <c r="F32" s="302"/>
      <c r="G32" s="292" t="s">
        <v>166</v>
      </c>
      <c r="H32" s="291" t="s">
        <v>171</v>
      </c>
      <c r="I32" s="287">
        <v>10000</v>
      </c>
      <c r="J32" s="288">
        <f>J31-I32</f>
        <v>35000</v>
      </c>
    </row>
    <row r="33" ht="17.1" customHeight="1" spans="1:10">
      <c r="A33" s="245"/>
      <c r="B33" s="303" t="s">
        <v>109</v>
      </c>
      <c r="C33" s="304" t="s">
        <v>153</v>
      </c>
      <c r="D33" s="305">
        <v>343457.19</v>
      </c>
      <c r="E33" s="306" t="s">
        <v>155</v>
      </c>
      <c r="F33" s="283"/>
      <c r="G33" s="292" t="s">
        <v>166</v>
      </c>
      <c r="H33" s="291" t="s">
        <v>172</v>
      </c>
      <c r="I33" s="287">
        <v>10000</v>
      </c>
      <c r="J33" s="288">
        <f>J32-I33</f>
        <v>25000</v>
      </c>
    </row>
    <row r="34" ht="17.1" customHeight="1" spans="1:10">
      <c r="A34" s="245"/>
      <c r="B34" s="307" t="s">
        <v>156</v>
      </c>
      <c r="C34" s="35" t="s">
        <v>140</v>
      </c>
      <c r="D34" s="257">
        <v>58457.19</v>
      </c>
      <c r="E34" s="29">
        <f>D33-D34</f>
        <v>285000</v>
      </c>
      <c r="F34" s="308"/>
      <c r="G34" s="292" t="s">
        <v>166</v>
      </c>
      <c r="H34" s="309" t="s">
        <v>173</v>
      </c>
      <c r="I34" s="287">
        <v>10000</v>
      </c>
      <c r="J34" s="288">
        <f t="shared" ref="J34:J36" si="1">J33-I34</f>
        <v>15000</v>
      </c>
    </row>
    <row r="35" ht="17.1" customHeight="1" spans="1:10">
      <c r="A35" s="245"/>
      <c r="B35" s="307" t="s">
        <v>158</v>
      </c>
      <c r="C35" s="310" t="s">
        <v>174</v>
      </c>
      <c r="D35" s="310">
        <v>50000</v>
      </c>
      <c r="E35" s="29">
        <f>E34-D35</f>
        <v>235000</v>
      </c>
      <c r="F35" s="311"/>
      <c r="G35" s="312"/>
      <c r="H35" s="313"/>
      <c r="I35" s="361"/>
      <c r="J35" s="288">
        <f t="shared" si="1"/>
        <v>15000</v>
      </c>
    </row>
    <row r="36" ht="17.1" customHeight="1" spans="1:10">
      <c r="A36" s="245"/>
      <c r="B36" s="307" t="s">
        <v>161</v>
      </c>
      <c r="C36" s="36" t="s">
        <v>175</v>
      </c>
      <c r="D36" s="314">
        <v>50000</v>
      </c>
      <c r="E36" s="29">
        <f t="shared" ref="E36:E41" si="2">E35-D36</f>
        <v>185000</v>
      </c>
      <c r="F36" s="315"/>
      <c r="G36" s="316"/>
      <c r="H36" s="317"/>
      <c r="I36" s="362"/>
      <c r="J36" s="296">
        <f t="shared" si="1"/>
        <v>15000</v>
      </c>
    </row>
    <row r="37" ht="17.1" customHeight="1" spans="1:10">
      <c r="A37" s="245"/>
      <c r="B37" s="307" t="s">
        <v>164</v>
      </c>
      <c r="C37" s="36" t="s">
        <v>176</v>
      </c>
      <c r="D37" s="314">
        <v>50000</v>
      </c>
      <c r="E37" s="29">
        <f t="shared" si="2"/>
        <v>135000</v>
      </c>
      <c r="F37" s="318"/>
      <c r="G37" s="318"/>
      <c r="H37" s="318"/>
      <c r="I37" s="318"/>
      <c r="J37" s="363"/>
    </row>
    <row r="38" ht="18" customHeight="1" spans="2:10">
      <c r="B38" s="307" t="s">
        <v>177</v>
      </c>
      <c r="C38" s="36" t="s">
        <v>178</v>
      </c>
      <c r="D38" s="314">
        <v>50000</v>
      </c>
      <c r="E38" s="29">
        <f t="shared" si="2"/>
        <v>85000</v>
      </c>
      <c r="F38" s="319"/>
      <c r="G38" s="302" t="s">
        <v>179</v>
      </c>
      <c r="H38" s="302"/>
      <c r="I38" s="302"/>
      <c r="J38" s="302"/>
    </row>
    <row r="39" ht="18" customHeight="1" spans="2:10">
      <c r="B39" s="307" t="s">
        <v>180</v>
      </c>
      <c r="C39" s="36" t="s">
        <v>181</v>
      </c>
      <c r="D39" s="314">
        <v>50000</v>
      </c>
      <c r="E39" s="29">
        <f t="shared" si="2"/>
        <v>35000</v>
      </c>
      <c r="F39" s="320"/>
      <c r="G39" s="303" t="s">
        <v>109</v>
      </c>
      <c r="H39" s="304" t="s">
        <v>153</v>
      </c>
      <c r="I39" s="305">
        <v>30000</v>
      </c>
      <c r="J39" s="306" t="s">
        <v>155</v>
      </c>
    </row>
    <row r="40" ht="18" customHeight="1" spans="2:10">
      <c r="B40" s="34" t="s">
        <v>182</v>
      </c>
      <c r="C40" s="36"/>
      <c r="D40" s="314"/>
      <c r="E40" s="29">
        <f t="shared" si="2"/>
        <v>35000</v>
      </c>
      <c r="F40" s="321"/>
      <c r="G40" s="307" t="s">
        <v>156</v>
      </c>
      <c r="H40" s="35" t="s">
        <v>143</v>
      </c>
      <c r="I40" s="257">
        <v>10000</v>
      </c>
      <c r="J40" s="29">
        <f>I39-I40</f>
        <v>20000</v>
      </c>
    </row>
    <row r="41" ht="18" customHeight="1" spans="2:10">
      <c r="B41" s="322"/>
      <c r="C41" s="323"/>
      <c r="D41" s="324"/>
      <c r="E41" s="325">
        <f t="shared" si="2"/>
        <v>35000</v>
      </c>
      <c r="F41" s="326"/>
      <c r="G41" s="307" t="s">
        <v>158</v>
      </c>
      <c r="H41" s="310" t="s">
        <v>183</v>
      </c>
      <c r="I41" s="310">
        <v>10000</v>
      </c>
      <c r="J41" s="29">
        <f>J40-I41</f>
        <v>10000</v>
      </c>
    </row>
    <row r="42" ht="18" customHeight="1" spans="2:10">
      <c r="B42" s="9"/>
      <c r="E42" s="327"/>
      <c r="F42" s="326"/>
      <c r="G42" s="307" t="s">
        <v>161</v>
      </c>
      <c r="H42" s="36" t="s">
        <v>184</v>
      </c>
      <c r="I42" s="314">
        <v>10000</v>
      </c>
      <c r="J42" s="29">
        <f>J41-I42</f>
        <v>0</v>
      </c>
    </row>
    <row r="43" ht="18" customHeight="1" spans="2:10">
      <c r="B43" s="302" t="s">
        <v>185</v>
      </c>
      <c r="C43" s="302"/>
      <c r="D43" s="302"/>
      <c r="E43" s="302"/>
      <c r="F43" s="326"/>
      <c r="G43" s="297" t="s">
        <v>168</v>
      </c>
      <c r="H43" s="298"/>
      <c r="I43" s="298"/>
      <c r="J43" s="299"/>
    </row>
    <row r="44" ht="18" customHeight="1" spans="2:10">
      <c r="B44" s="303" t="s">
        <v>109</v>
      </c>
      <c r="C44" s="304" t="s">
        <v>153</v>
      </c>
      <c r="D44" s="305">
        <v>20000</v>
      </c>
      <c r="E44" s="306" t="s">
        <v>155</v>
      </c>
      <c r="F44" s="326"/>
      <c r="H44" s="328"/>
      <c r="I44" s="328"/>
      <c r="J44" s="364"/>
    </row>
    <row r="45" ht="18" customHeight="1" spans="2:10">
      <c r="B45" s="307" t="s">
        <v>156</v>
      </c>
      <c r="C45" s="35" t="s">
        <v>146</v>
      </c>
      <c r="D45" s="329">
        <v>5000</v>
      </c>
      <c r="E45" s="29">
        <f>D44-D45</f>
        <v>15000</v>
      </c>
      <c r="F45" s="326"/>
      <c r="G45" s="326"/>
      <c r="H45" s="326"/>
      <c r="I45" s="335"/>
      <c r="J45" s="363"/>
    </row>
    <row r="46" ht="18" customHeight="1" spans="2:10">
      <c r="B46" s="307" t="s">
        <v>158</v>
      </c>
      <c r="C46" s="310" t="s">
        <v>186</v>
      </c>
      <c r="D46" s="310">
        <v>5000</v>
      </c>
      <c r="E46" s="29">
        <f>E45-D46</f>
        <v>10000</v>
      </c>
      <c r="F46" s="326"/>
      <c r="G46" s="302" t="s">
        <v>187</v>
      </c>
      <c r="H46" s="302"/>
      <c r="I46" s="302"/>
      <c r="J46" s="302"/>
    </row>
    <row r="47" ht="18" customHeight="1" spans="2:10">
      <c r="B47" s="307" t="s">
        <v>161</v>
      </c>
      <c r="C47" s="330" t="s">
        <v>188</v>
      </c>
      <c r="D47" s="331">
        <v>5000</v>
      </c>
      <c r="E47" s="29">
        <f t="shared" ref="E47:E48" si="3">E46-D47</f>
        <v>5000</v>
      </c>
      <c r="F47" s="326"/>
      <c r="G47" s="303" t="s">
        <v>109</v>
      </c>
      <c r="H47" s="304" t="s">
        <v>153</v>
      </c>
      <c r="I47" s="305">
        <v>20000</v>
      </c>
      <c r="J47" s="306" t="s">
        <v>155</v>
      </c>
    </row>
    <row r="48" ht="18" customHeight="1" spans="2:10">
      <c r="B48" s="307" t="s">
        <v>164</v>
      </c>
      <c r="C48" s="330" t="s">
        <v>189</v>
      </c>
      <c r="D48" s="331">
        <v>5000</v>
      </c>
      <c r="E48" s="29">
        <f t="shared" si="3"/>
        <v>0</v>
      </c>
      <c r="F48" s="326"/>
      <c r="G48" s="307" t="s">
        <v>156</v>
      </c>
      <c r="H48" s="35" t="s">
        <v>148</v>
      </c>
      <c r="I48" s="329">
        <v>5000</v>
      </c>
      <c r="J48" s="29">
        <f>I47-I48</f>
        <v>15000</v>
      </c>
    </row>
    <row r="49" ht="18" customHeight="1" spans="2:10">
      <c r="B49" s="297" t="s">
        <v>168</v>
      </c>
      <c r="C49" s="298"/>
      <c r="D49" s="298"/>
      <c r="E49" s="299"/>
      <c r="F49" s="326"/>
      <c r="G49" s="307" t="s">
        <v>158</v>
      </c>
      <c r="H49" s="310" t="s">
        <v>190</v>
      </c>
      <c r="I49" s="310">
        <v>5000</v>
      </c>
      <c r="J49" s="29">
        <f>J48-I49</f>
        <v>10000</v>
      </c>
    </row>
    <row r="50" ht="18" customHeight="1" spans="2:10">
      <c r="B50" s="332"/>
      <c r="C50" s="333"/>
      <c r="D50" s="333"/>
      <c r="E50" s="327"/>
      <c r="F50" s="326"/>
      <c r="G50" s="307" t="s">
        <v>161</v>
      </c>
      <c r="H50" s="330" t="s">
        <v>191</v>
      </c>
      <c r="I50" s="331">
        <v>5000</v>
      </c>
      <c r="J50" s="29">
        <f t="shared" ref="J50:J51" si="4">J49-I50</f>
        <v>5000</v>
      </c>
    </row>
    <row r="51" ht="18" customHeight="1" spans="2:10">
      <c r="B51" s="302" t="s">
        <v>192</v>
      </c>
      <c r="C51" s="302"/>
      <c r="D51" s="302"/>
      <c r="E51" s="302"/>
      <c r="F51" s="326"/>
      <c r="G51" s="307" t="s">
        <v>164</v>
      </c>
      <c r="H51" s="330" t="s">
        <v>193</v>
      </c>
      <c r="I51" s="331">
        <v>5000</v>
      </c>
      <c r="J51" s="29">
        <f t="shared" si="4"/>
        <v>0</v>
      </c>
    </row>
    <row r="52" ht="18" customHeight="1" spans="2:10">
      <c r="B52" s="303" t="s">
        <v>109</v>
      </c>
      <c r="C52" s="304" t="s">
        <v>153</v>
      </c>
      <c r="D52" s="305">
        <v>20000</v>
      </c>
      <c r="E52" s="306" t="s">
        <v>155</v>
      </c>
      <c r="F52" s="326"/>
      <c r="G52" s="297" t="s">
        <v>168</v>
      </c>
      <c r="H52" s="298"/>
      <c r="I52" s="298"/>
      <c r="J52" s="299"/>
    </row>
    <row r="53" ht="18" customHeight="1" spans="2:10">
      <c r="B53" s="307" t="s">
        <v>156</v>
      </c>
      <c r="C53" s="35" t="s">
        <v>150</v>
      </c>
      <c r="D53" s="329">
        <v>5000</v>
      </c>
      <c r="E53" s="29">
        <f>D52-D53</f>
        <v>15000</v>
      </c>
      <c r="F53" s="326"/>
      <c r="G53" s="326"/>
      <c r="H53" s="326"/>
      <c r="I53" s="335"/>
      <c r="J53" s="363"/>
    </row>
    <row r="54" ht="18" customHeight="1" spans="2:10">
      <c r="B54" s="307" t="s">
        <v>158</v>
      </c>
      <c r="C54" s="310" t="s">
        <v>194</v>
      </c>
      <c r="D54" s="310">
        <v>5000</v>
      </c>
      <c r="E54" s="29">
        <f>E53-D54</f>
        <v>10000</v>
      </c>
      <c r="F54" s="326"/>
      <c r="G54" s="334"/>
      <c r="H54" s="335"/>
      <c r="I54" s="335"/>
      <c r="J54" s="363"/>
    </row>
    <row r="55" ht="18" customHeight="1" spans="2:10">
      <c r="B55" s="307" t="s">
        <v>161</v>
      </c>
      <c r="C55" s="330" t="s">
        <v>195</v>
      </c>
      <c r="D55" s="331">
        <v>5000</v>
      </c>
      <c r="E55" s="29">
        <f>E54-D55</f>
        <v>5000</v>
      </c>
      <c r="F55" s="326"/>
      <c r="G55" s="336" t="s">
        <v>196</v>
      </c>
      <c r="H55" s="337"/>
      <c r="I55" s="337"/>
      <c r="J55" s="365"/>
    </row>
    <row r="56" ht="18" customHeight="1" spans="2:10">
      <c r="B56" s="307" t="s">
        <v>164</v>
      </c>
      <c r="C56" s="330"/>
      <c r="D56" s="331"/>
      <c r="E56" s="29"/>
      <c r="F56" s="326"/>
      <c r="G56" s="338" t="s">
        <v>197</v>
      </c>
      <c r="H56" s="339"/>
      <c r="I56" s="366"/>
      <c r="J56" s="367">
        <f>J36</f>
        <v>15000</v>
      </c>
    </row>
    <row r="57" ht="18" customHeight="1" spans="2:10">
      <c r="B57" s="297"/>
      <c r="C57" s="298"/>
      <c r="D57" s="298"/>
      <c r="E57" s="299"/>
      <c r="F57" s="326"/>
      <c r="G57" s="340" t="s">
        <v>198</v>
      </c>
      <c r="H57" s="341"/>
      <c r="I57" s="368"/>
      <c r="J57" s="369">
        <f>E41</f>
        <v>35000</v>
      </c>
    </row>
    <row r="58" ht="18" customHeight="1" spans="2:10">
      <c r="B58" s="9"/>
      <c r="E58" s="327"/>
      <c r="F58" s="326"/>
      <c r="G58" s="342" t="s">
        <v>199</v>
      </c>
      <c r="H58" s="343"/>
      <c r="I58" s="343"/>
      <c r="J58" s="370">
        <f>SUM(J56:J57)</f>
        <v>50000</v>
      </c>
    </row>
    <row r="59" ht="18" customHeight="1" spans="2:6">
      <c r="B59" s="9"/>
      <c r="E59" s="327"/>
      <c r="F59" s="326"/>
    </row>
    <row r="60" ht="18" customHeight="1" spans="2:6">
      <c r="B60" s="9"/>
      <c r="E60" s="327"/>
      <c r="F60" s="326"/>
    </row>
    <row r="61" ht="18" customHeight="1" spans="2:9">
      <c r="B61" s="9"/>
      <c r="E61" s="327"/>
      <c r="F61" s="326"/>
      <c r="G61" s="344"/>
      <c r="H61" s="344"/>
      <c r="I61" s="344"/>
    </row>
    <row r="62" ht="18" customHeight="1" spans="6:9">
      <c r="F62" s="321"/>
      <c r="G62" s="344"/>
      <c r="H62" s="344"/>
      <c r="I62" s="344"/>
    </row>
    <row r="63" ht="18" customHeight="1" spans="6:9">
      <c r="F63" s="321"/>
      <c r="G63" s="344"/>
      <c r="H63" s="344"/>
      <c r="I63" s="344"/>
    </row>
    <row r="64" ht="18" customHeight="1" spans="6:9">
      <c r="F64" s="345"/>
      <c r="G64" s="344"/>
      <c r="H64" s="344"/>
      <c r="I64" s="344"/>
    </row>
    <row r="65" ht="18" customHeight="1"/>
    <row r="66" ht="18" customHeight="1"/>
    <row r="67" ht="18" customHeight="1"/>
    <row r="68" ht="18" customHeight="1" spans="6:6">
      <c r="F68" s="103"/>
    </row>
    <row r="69" ht="18" customHeight="1" spans="6:6">
      <c r="F69" s="371"/>
    </row>
    <row r="70" ht="18" customHeight="1" spans="6:6">
      <c r="F70" s="371"/>
    </row>
    <row r="71" ht="18" customHeight="1" spans="6:6">
      <c r="F71" s="371"/>
    </row>
    <row r="72" ht="18" customHeight="1" spans="6:10">
      <c r="F72" s="371"/>
      <c r="J72" s="372"/>
    </row>
    <row r="73" ht="18" customHeight="1" spans="10:10">
      <c r="J73" s="372"/>
    </row>
    <row r="74" ht="18" customHeight="1" spans="10:10">
      <c r="J74" s="373"/>
    </row>
    <row r="75" ht="18" customHeight="1" spans="10:10">
      <c r="J75" s="373"/>
    </row>
    <row r="76" ht="18" customHeight="1" spans="10:10">
      <c r="J76" s="373"/>
    </row>
    <row r="77" ht="18" customHeight="1" spans="10:10">
      <c r="J77" s="199"/>
    </row>
    <row r="78" ht="18" customHeight="1" spans="10:10">
      <c r="J78" s="374"/>
    </row>
    <row r="79" ht="18" customHeight="1" spans="10:10">
      <c r="J79" s="373"/>
    </row>
    <row r="80" ht="18" customHeight="1" spans="10:10">
      <c r="J80" s="375"/>
    </row>
    <row r="81" ht="18" customHeight="1" spans="10:10">
      <c r="J81" s="373"/>
    </row>
    <row r="82" ht="20.25" customHeight="1" spans="10:10">
      <c r="J82" s="373"/>
    </row>
    <row r="83" ht="20.25" customHeight="1" spans="10:10">
      <c r="J83" s="373"/>
    </row>
    <row r="84" ht="18" customHeight="1" spans="10:10">
      <c r="J84" s="373"/>
    </row>
    <row r="85" ht="18" customHeight="1" spans="10:10">
      <c r="J85" s="373"/>
    </row>
    <row r="86" ht="18" customHeight="1" spans="10:10">
      <c r="J86" s="373"/>
    </row>
    <row r="87" ht="18" customHeight="1" spans="10:10">
      <c r="J87" s="376"/>
    </row>
    <row r="88" ht="18" customHeight="1" spans="11:11">
      <c r="K88" s="199"/>
    </row>
    <row r="89" ht="18" customHeight="1" spans="10:11">
      <c r="J89" s="377"/>
      <c r="K89" s="378"/>
    </row>
    <row r="90" ht="18" customHeight="1" spans="10:11">
      <c r="J90" s="379"/>
      <c r="K90" s="378"/>
    </row>
    <row r="91" ht="18" customHeight="1" spans="10:11">
      <c r="J91" s="379"/>
      <c r="K91" s="378"/>
    </row>
    <row r="92" ht="18" customHeight="1" spans="10:10">
      <c r="J92" s="379"/>
    </row>
    <row r="93" ht="18" customHeight="1" spans="10:10">
      <c r="J93" s="379"/>
    </row>
    <row r="94" ht="18" customHeight="1" spans="10:10">
      <c r="J94" s="380"/>
    </row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3" ht="17.25" customHeight="1"/>
    <row r="104" ht="18.75" customHeight="1"/>
    <row r="105" spans="12:12">
      <c r="L105" s="199"/>
    </row>
    <row r="107" customHeight="1"/>
    <row r="108" customHeight="1"/>
    <row r="109" customHeight="1"/>
    <row r="110" ht="14.25" customHeight="1"/>
  </sheetData>
  <mergeCells count="31"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22:J22"/>
    <mergeCell ref="H23:J23"/>
    <mergeCell ref="B25:E25"/>
    <mergeCell ref="B31:E31"/>
    <mergeCell ref="B32:E32"/>
    <mergeCell ref="G38:J38"/>
    <mergeCell ref="B43:E43"/>
    <mergeCell ref="G43:J43"/>
    <mergeCell ref="G46:J46"/>
    <mergeCell ref="B49:E49"/>
    <mergeCell ref="B51:E51"/>
    <mergeCell ref="G52:J52"/>
    <mergeCell ref="G55:J55"/>
    <mergeCell ref="G56:I56"/>
    <mergeCell ref="B57:E57"/>
    <mergeCell ref="G57:I57"/>
    <mergeCell ref="G58:I58"/>
    <mergeCell ref="G61:I64"/>
    <mergeCell ref="A1:J2"/>
    <mergeCell ref="B4:J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zoomScale="140" zoomScaleNormal="140" workbookViewId="0">
      <pane ySplit="4" topLeftCell="A50" activePane="bottomLeft" state="frozen"/>
      <selection/>
      <selection pane="bottomLeft" activeCell="C52" sqref="C52"/>
    </sheetView>
  </sheetViews>
  <sheetFormatPr defaultColWidth="10" defaultRowHeight="13.5" outlineLevelCol="6"/>
  <cols>
    <col min="1" max="1" width="9" style="79" customWidth="1"/>
    <col min="2" max="2" width="14.2166666666667" customWidth="1"/>
    <col min="3" max="3" width="32.8833333333333" customWidth="1"/>
    <col min="4" max="4" width="15.4416666666667" style="208" customWidth="1"/>
    <col min="5" max="5" width="15.4416666666667" style="103" customWidth="1"/>
    <col min="6" max="6" width="24" customWidth="1"/>
  </cols>
  <sheetData>
    <row r="1" customHeight="1" spans="2:7">
      <c r="B1" s="209" t="s">
        <v>200</v>
      </c>
      <c r="C1" s="210"/>
      <c r="D1" s="210"/>
      <c r="E1" s="210"/>
      <c r="F1" s="210"/>
      <c r="G1" s="199"/>
    </row>
    <row r="2" customHeight="1" spans="2:7">
      <c r="B2" s="211"/>
      <c r="C2" s="212"/>
      <c r="D2" s="212"/>
      <c r="E2" s="212"/>
      <c r="F2" s="212"/>
      <c r="G2" s="199"/>
    </row>
    <row r="3" customHeight="1" spans="2:7">
      <c r="B3" s="211"/>
      <c r="C3" s="212"/>
      <c r="D3" s="212"/>
      <c r="E3" s="212"/>
      <c r="F3" s="212"/>
      <c r="G3" s="199"/>
    </row>
    <row r="4" ht="19.95" customHeight="1" spans="1:6">
      <c r="A4" s="213" t="s">
        <v>103</v>
      </c>
      <c r="B4" s="214" t="s">
        <v>4</v>
      </c>
      <c r="C4" s="215" t="s">
        <v>201</v>
      </c>
      <c r="D4" s="216" t="s">
        <v>202</v>
      </c>
      <c r="E4" s="217" t="s">
        <v>203</v>
      </c>
      <c r="F4" s="218" t="s">
        <v>204</v>
      </c>
    </row>
    <row r="5" ht="19.95" customHeight="1" spans="1:6">
      <c r="A5" s="219">
        <v>1</v>
      </c>
      <c r="B5" s="220" t="s">
        <v>205</v>
      </c>
      <c r="C5" s="221" t="s">
        <v>206</v>
      </c>
      <c r="D5" s="222"/>
      <c r="E5" s="222"/>
      <c r="F5" s="223">
        <v>35387.88</v>
      </c>
    </row>
    <row r="6" ht="19.95" customHeight="1" spans="1:6">
      <c r="A6" s="219">
        <v>2</v>
      </c>
      <c r="B6" s="220" t="s">
        <v>207</v>
      </c>
      <c r="C6" s="224" t="s">
        <v>208</v>
      </c>
      <c r="D6" s="222"/>
      <c r="E6" s="222">
        <v>20</v>
      </c>
      <c r="F6" s="223">
        <f>F5+D6-E6</f>
        <v>35367.88</v>
      </c>
    </row>
    <row r="7" ht="19.95" customHeight="1" spans="1:6">
      <c r="A7" s="219">
        <v>3</v>
      </c>
      <c r="B7" s="220" t="s">
        <v>209</v>
      </c>
      <c r="C7" s="224" t="s">
        <v>210</v>
      </c>
      <c r="D7" s="222"/>
      <c r="E7" s="222">
        <v>200</v>
      </c>
      <c r="F7" s="223">
        <f t="shared" ref="F7:F58" si="0">F6+D7-E7</f>
        <v>35167.88</v>
      </c>
    </row>
    <row r="8" ht="19.95" customHeight="1" spans="1:6">
      <c r="A8" s="219">
        <v>4</v>
      </c>
      <c r="B8" s="225" t="s">
        <v>211</v>
      </c>
      <c r="C8" s="224" t="s">
        <v>208</v>
      </c>
      <c r="D8" s="222"/>
      <c r="E8" s="222">
        <v>20</v>
      </c>
      <c r="F8" s="223">
        <f t="shared" si="0"/>
        <v>35147.88</v>
      </c>
    </row>
    <row r="9" ht="19.95" customHeight="1" spans="1:6">
      <c r="A9" s="219">
        <v>5</v>
      </c>
      <c r="B9" s="225" t="s">
        <v>212</v>
      </c>
      <c r="C9" s="224" t="s">
        <v>208</v>
      </c>
      <c r="D9" s="222"/>
      <c r="E9" s="222">
        <v>20</v>
      </c>
      <c r="F9" s="223">
        <f t="shared" si="0"/>
        <v>35127.88</v>
      </c>
    </row>
    <row r="10" ht="19.95" customHeight="1" spans="1:6">
      <c r="A10" s="219">
        <v>6</v>
      </c>
      <c r="B10" s="225" t="s">
        <v>213</v>
      </c>
      <c r="C10" s="224" t="s">
        <v>214</v>
      </c>
      <c r="D10" s="222">
        <v>26.42</v>
      </c>
      <c r="E10" s="222"/>
      <c r="F10" s="223">
        <f t="shared" si="0"/>
        <v>35154.3</v>
      </c>
    </row>
    <row r="11" ht="19.95" customHeight="1" spans="1:6">
      <c r="A11" s="219">
        <v>7</v>
      </c>
      <c r="B11" s="225" t="s">
        <v>215</v>
      </c>
      <c r="C11" s="224" t="s">
        <v>208</v>
      </c>
      <c r="D11" s="222"/>
      <c r="E11" s="222">
        <v>20</v>
      </c>
      <c r="F11" s="223">
        <f t="shared" si="0"/>
        <v>35134.3</v>
      </c>
    </row>
    <row r="12" ht="19.95" customHeight="1" spans="1:6">
      <c r="A12" s="219">
        <v>8</v>
      </c>
      <c r="B12" s="225" t="s">
        <v>216</v>
      </c>
      <c r="C12" s="224" t="s">
        <v>208</v>
      </c>
      <c r="D12" s="222"/>
      <c r="E12" s="222">
        <v>20</v>
      </c>
      <c r="F12" s="223">
        <f t="shared" si="0"/>
        <v>35114.3</v>
      </c>
    </row>
    <row r="13" ht="19.95" customHeight="1" spans="1:6">
      <c r="A13" s="219">
        <v>9</v>
      </c>
      <c r="B13" s="225" t="s">
        <v>217</v>
      </c>
      <c r="C13" s="224" t="s">
        <v>208</v>
      </c>
      <c r="D13" s="222"/>
      <c r="E13" s="222">
        <v>20</v>
      </c>
      <c r="F13" s="223">
        <f t="shared" si="0"/>
        <v>35094.3</v>
      </c>
    </row>
    <row r="14" ht="19.95" customHeight="1" spans="1:6">
      <c r="A14" s="219">
        <v>10</v>
      </c>
      <c r="B14" s="220" t="s">
        <v>218</v>
      </c>
      <c r="C14" s="224" t="s">
        <v>214</v>
      </c>
      <c r="D14" s="222">
        <v>26.93</v>
      </c>
      <c r="E14" s="222"/>
      <c r="F14" s="223">
        <f t="shared" si="0"/>
        <v>35121.23</v>
      </c>
    </row>
    <row r="15" ht="19.95" customHeight="1" spans="1:6">
      <c r="A15" s="219">
        <v>11</v>
      </c>
      <c r="B15" s="220" t="s">
        <v>219</v>
      </c>
      <c r="C15" s="224" t="s">
        <v>208</v>
      </c>
      <c r="D15" s="226"/>
      <c r="E15" s="227">
        <v>20</v>
      </c>
      <c r="F15" s="223">
        <f t="shared" si="0"/>
        <v>35101.23</v>
      </c>
    </row>
    <row r="16" ht="19.95" customHeight="1" spans="1:6">
      <c r="A16" s="219">
        <v>12</v>
      </c>
      <c r="B16" s="228" t="s">
        <v>220</v>
      </c>
      <c r="C16" s="224" t="s">
        <v>208</v>
      </c>
      <c r="D16" s="229"/>
      <c r="E16" s="230"/>
      <c r="F16" s="223">
        <f t="shared" si="0"/>
        <v>35101.23</v>
      </c>
    </row>
    <row r="17" ht="19.95" customHeight="1" spans="1:6">
      <c r="A17" s="219">
        <v>13</v>
      </c>
      <c r="B17" s="228" t="s">
        <v>221</v>
      </c>
      <c r="C17" s="224" t="s">
        <v>208</v>
      </c>
      <c r="D17" s="229"/>
      <c r="E17" s="230"/>
      <c r="F17" s="223">
        <f t="shared" si="0"/>
        <v>35101.23</v>
      </c>
    </row>
    <row r="18" ht="19.95" customHeight="1" spans="1:6">
      <c r="A18" s="219">
        <v>14</v>
      </c>
      <c r="B18" s="228" t="s">
        <v>222</v>
      </c>
      <c r="C18" s="224" t="s">
        <v>214</v>
      </c>
      <c r="D18" s="229">
        <v>26.91</v>
      </c>
      <c r="E18" s="230"/>
      <c r="F18" s="223">
        <f t="shared" si="0"/>
        <v>35128.14</v>
      </c>
    </row>
    <row r="19" ht="19.95" customHeight="1" spans="1:6">
      <c r="A19" s="219">
        <v>15</v>
      </c>
      <c r="B19" s="52" t="s">
        <v>223</v>
      </c>
      <c r="C19" s="224" t="s">
        <v>208</v>
      </c>
      <c r="D19" s="229"/>
      <c r="E19" s="38"/>
      <c r="F19" s="223">
        <f t="shared" si="0"/>
        <v>35128.14</v>
      </c>
    </row>
    <row r="20" ht="19.95" customHeight="1" spans="1:6">
      <c r="A20" s="219">
        <v>16</v>
      </c>
      <c r="B20" s="52" t="s">
        <v>224</v>
      </c>
      <c r="C20" s="224" t="s">
        <v>208</v>
      </c>
      <c r="D20" s="229"/>
      <c r="E20" s="38"/>
      <c r="F20" s="223">
        <f t="shared" si="0"/>
        <v>35128.14</v>
      </c>
    </row>
    <row r="21" ht="19.95" customHeight="1" spans="1:6">
      <c r="A21" s="219">
        <v>17</v>
      </c>
      <c r="B21" s="52" t="s">
        <v>225</v>
      </c>
      <c r="C21" s="224" t="s">
        <v>208</v>
      </c>
      <c r="D21" s="229"/>
      <c r="E21" s="38"/>
      <c r="F21" s="223">
        <f t="shared" si="0"/>
        <v>35128.14</v>
      </c>
    </row>
    <row r="22" ht="19.95" customHeight="1" spans="1:6">
      <c r="A22" s="219">
        <v>18</v>
      </c>
      <c r="B22" s="52" t="s">
        <v>226</v>
      </c>
      <c r="C22" s="224" t="s">
        <v>214</v>
      </c>
      <c r="D22" s="229">
        <v>26.64</v>
      </c>
      <c r="E22" s="38"/>
      <c r="F22" s="223">
        <f t="shared" si="0"/>
        <v>35154.78</v>
      </c>
    </row>
    <row r="23" ht="19.95" customHeight="1" spans="1:6">
      <c r="A23" s="219">
        <v>19</v>
      </c>
      <c r="B23" s="52" t="s">
        <v>227</v>
      </c>
      <c r="C23" s="224" t="s">
        <v>210</v>
      </c>
      <c r="D23" s="229"/>
      <c r="E23" s="38">
        <v>200</v>
      </c>
      <c r="F23" s="223">
        <f t="shared" si="0"/>
        <v>34954.78</v>
      </c>
    </row>
    <row r="24" ht="19.95" customHeight="1" spans="1:6">
      <c r="A24" s="219">
        <v>20</v>
      </c>
      <c r="B24" s="52" t="s">
        <v>228</v>
      </c>
      <c r="C24" s="224" t="s">
        <v>214</v>
      </c>
      <c r="D24" s="229">
        <v>26.24</v>
      </c>
      <c r="E24" s="38"/>
      <c r="F24" s="223">
        <f t="shared" si="0"/>
        <v>34981.02</v>
      </c>
    </row>
    <row r="25" ht="19.95" customHeight="1" spans="1:6">
      <c r="A25" s="219">
        <v>21</v>
      </c>
      <c r="B25" s="52" t="s">
        <v>229</v>
      </c>
      <c r="C25" s="224" t="s">
        <v>214</v>
      </c>
      <c r="D25" s="229">
        <v>26.82</v>
      </c>
      <c r="E25" s="38"/>
      <c r="F25" s="223">
        <f t="shared" si="0"/>
        <v>35007.84</v>
      </c>
    </row>
    <row r="26" ht="19.95" customHeight="1" spans="1:6">
      <c r="A26" s="219">
        <v>22</v>
      </c>
      <c r="B26" s="52" t="s">
        <v>230</v>
      </c>
      <c r="C26" s="35" t="s">
        <v>231</v>
      </c>
      <c r="D26" s="229">
        <v>10000</v>
      </c>
      <c r="E26" s="38"/>
      <c r="F26" s="223">
        <f t="shared" si="0"/>
        <v>45007.84</v>
      </c>
    </row>
    <row r="27" ht="19.95" customHeight="1" spans="1:6">
      <c r="A27" s="219">
        <v>23</v>
      </c>
      <c r="B27" s="52" t="s">
        <v>232</v>
      </c>
      <c r="C27" s="224" t="s">
        <v>214</v>
      </c>
      <c r="D27" s="229">
        <v>31.67</v>
      </c>
      <c r="E27" s="38"/>
      <c r="F27" s="223">
        <f t="shared" si="0"/>
        <v>45039.51</v>
      </c>
    </row>
    <row r="28" ht="19.95" customHeight="1" spans="1:6">
      <c r="A28" s="219">
        <v>24</v>
      </c>
      <c r="B28" s="52" t="s">
        <v>233</v>
      </c>
      <c r="C28" s="224" t="s">
        <v>214</v>
      </c>
      <c r="D28" s="229">
        <v>34.15</v>
      </c>
      <c r="E28" s="38"/>
      <c r="F28" s="223">
        <f t="shared" si="0"/>
        <v>45073.66</v>
      </c>
    </row>
    <row r="29" ht="19.95" customHeight="1" spans="1:6">
      <c r="A29" s="219">
        <v>25</v>
      </c>
      <c r="B29" s="52" t="s">
        <v>234</v>
      </c>
      <c r="C29" s="224" t="s">
        <v>235</v>
      </c>
      <c r="D29" s="229">
        <v>5000</v>
      </c>
      <c r="E29" s="38"/>
      <c r="F29" s="223">
        <f t="shared" si="0"/>
        <v>50073.66</v>
      </c>
    </row>
    <row r="30" ht="19.95" customHeight="1" spans="1:6">
      <c r="A30" s="219">
        <v>26</v>
      </c>
      <c r="B30" s="35" t="s">
        <v>236</v>
      </c>
      <c r="C30" s="224" t="s">
        <v>214</v>
      </c>
      <c r="D30" s="229">
        <v>36.81</v>
      </c>
      <c r="E30" s="38"/>
      <c r="F30" s="223">
        <f t="shared" si="0"/>
        <v>50110.47</v>
      </c>
    </row>
    <row r="31" ht="19.95" customHeight="1" spans="1:6">
      <c r="A31" s="219">
        <v>27</v>
      </c>
      <c r="B31" s="35" t="s">
        <v>237</v>
      </c>
      <c r="C31" s="224" t="s">
        <v>214</v>
      </c>
      <c r="D31" s="229">
        <v>38.42</v>
      </c>
      <c r="E31" s="38"/>
      <c r="F31" s="223">
        <f t="shared" si="0"/>
        <v>50148.89</v>
      </c>
    </row>
    <row r="32" ht="19.95" customHeight="1" spans="1:6">
      <c r="A32" s="219">
        <v>28</v>
      </c>
      <c r="B32" s="35" t="s">
        <v>238</v>
      </c>
      <c r="C32" s="231" t="s">
        <v>239</v>
      </c>
      <c r="D32" s="229"/>
      <c r="E32" s="38">
        <v>200</v>
      </c>
      <c r="F32" s="223">
        <f t="shared" si="0"/>
        <v>49948.89</v>
      </c>
    </row>
    <row r="33" ht="19.95" customHeight="1" spans="1:6">
      <c r="A33" s="219">
        <v>29</v>
      </c>
      <c r="B33" s="231" t="s">
        <v>240</v>
      </c>
      <c r="C33" s="224" t="s">
        <v>214</v>
      </c>
      <c r="D33" s="229">
        <v>38.31</v>
      </c>
      <c r="E33" s="230"/>
      <c r="F33" s="223">
        <f t="shared" si="0"/>
        <v>49987.2</v>
      </c>
    </row>
    <row r="34" ht="19.95" customHeight="1" spans="1:6">
      <c r="A34" s="219">
        <v>30</v>
      </c>
      <c r="B34" s="231" t="s">
        <v>241</v>
      </c>
      <c r="C34" s="224" t="s">
        <v>214</v>
      </c>
      <c r="D34" s="229">
        <v>37.91</v>
      </c>
      <c r="E34" s="230"/>
      <c r="F34" s="223">
        <f t="shared" si="0"/>
        <v>50025.11</v>
      </c>
    </row>
    <row r="35" ht="19.95" customHeight="1" spans="1:6">
      <c r="A35" s="219">
        <v>31</v>
      </c>
      <c r="B35" s="231" t="s">
        <v>242</v>
      </c>
      <c r="C35" s="224" t="s">
        <v>214</v>
      </c>
      <c r="D35" s="229">
        <v>37.94</v>
      </c>
      <c r="E35" s="230"/>
      <c r="F35" s="223">
        <f t="shared" si="0"/>
        <v>50063.05</v>
      </c>
    </row>
    <row r="36" ht="19.95" customHeight="1" spans="1:6">
      <c r="A36" s="219">
        <v>32</v>
      </c>
      <c r="B36" s="231" t="s">
        <v>243</v>
      </c>
      <c r="C36" s="224" t="s">
        <v>214</v>
      </c>
      <c r="D36" s="229">
        <v>38.38</v>
      </c>
      <c r="E36" s="230"/>
      <c r="F36" s="223">
        <f t="shared" si="0"/>
        <v>50101.43</v>
      </c>
    </row>
    <row r="37" ht="19.95" customHeight="1" spans="1:6">
      <c r="A37" s="219">
        <v>33</v>
      </c>
      <c r="B37" s="231" t="s">
        <v>244</v>
      </c>
      <c r="C37" s="224" t="s">
        <v>214</v>
      </c>
      <c r="D37" s="229">
        <v>38.41</v>
      </c>
      <c r="E37" s="230"/>
      <c r="F37" s="223">
        <f t="shared" si="0"/>
        <v>50139.84</v>
      </c>
    </row>
    <row r="38" ht="19.95" customHeight="1" spans="1:6">
      <c r="A38" s="219">
        <v>34</v>
      </c>
      <c r="B38" s="231" t="s">
        <v>245</v>
      </c>
      <c r="C38" s="224" t="s">
        <v>214</v>
      </c>
      <c r="D38" s="229">
        <v>38.02</v>
      </c>
      <c r="E38" s="230"/>
      <c r="F38" s="223">
        <f t="shared" si="0"/>
        <v>50177.86</v>
      </c>
    </row>
    <row r="39" ht="19.95" customHeight="1" spans="1:6">
      <c r="A39" s="219">
        <v>35</v>
      </c>
      <c r="B39" s="231" t="s">
        <v>246</v>
      </c>
      <c r="C39" s="231" t="s">
        <v>247</v>
      </c>
      <c r="D39" s="229"/>
      <c r="E39" s="230">
        <v>40000</v>
      </c>
      <c r="F39" s="223">
        <f t="shared" si="0"/>
        <v>10177.86</v>
      </c>
    </row>
    <row r="40" ht="19.95" customHeight="1" spans="1:6">
      <c r="A40" s="219">
        <v>36</v>
      </c>
      <c r="B40" s="231" t="s">
        <v>248</v>
      </c>
      <c r="C40" s="232" t="s">
        <v>249</v>
      </c>
      <c r="D40" s="229"/>
      <c r="E40" s="230">
        <v>10</v>
      </c>
      <c r="F40" s="223">
        <f t="shared" si="0"/>
        <v>10167.86</v>
      </c>
    </row>
    <row r="41" ht="19.95" customHeight="1" spans="1:6">
      <c r="A41" s="219">
        <v>37</v>
      </c>
      <c r="B41" s="231" t="s">
        <v>250</v>
      </c>
      <c r="C41" s="224" t="s">
        <v>214</v>
      </c>
      <c r="D41" s="229">
        <v>19.96</v>
      </c>
      <c r="E41" s="230"/>
      <c r="F41" s="223">
        <f t="shared" si="0"/>
        <v>10187.82</v>
      </c>
    </row>
    <row r="42" ht="19.95" customHeight="1" spans="1:6">
      <c r="A42" s="219">
        <v>38</v>
      </c>
      <c r="B42" s="231" t="s">
        <v>251</v>
      </c>
      <c r="C42" s="224" t="s">
        <v>214</v>
      </c>
      <c r="D42" s="229">
        <v>7.81</v>
      </c>
      <c r="E42" s="230"/>
      <c r="F42" s="223">
        <f t="shared" si="0"/>
        <v>10195.63</v>
      </c>
    </row>
    <row r="43" ht="19.95" customHeight="1" spans="1:6">
      <c r="A43" s="219">
        <v>39</v>
      </c>
      <c r="B43" s="232" t="s">
        <v>252</v>
      </c>
      <c r="C43" s="228"/>
      <c r="D43" s="229">
        <v>27.99</v>
      </c>
      <c r="E43" s="230"/>
      <c r="F43" s="223">
        <f t="shared" si="0"/>
        <v>10223.62</v>
      </c>
    </row>
    <row r="44" ht="19.95" customHeight="1" spans="1:6">
      <c r="A44" s="219">
        <v>40</v>
      </c>
      <c r="B44" s="231" t="s">
        <v>253</v>
      </c>
      <c r="C44" s="224" t="s">
        <v>214</v>
      </c>
      <c r="D44" s="229">
        <v>5.23</v>
      </c>
      <c r="E44" s="230"/>
      <c r="F44" s="223">
        <f t="shared" si="0"/>
        <v>10228.85</v>
      </c>
    </row>
    <row r="45" ht="19.95" customHeight="1" spans="1:6">
      <c r="A45" s="219">
        <v>41</v>
      </c>
      <c r="B45" s="231" t="s">
        <v>254</v>
      </c>
      <c r="C45" s="231" t="s">
        <v>255</v>
      </c>
      <c r="D45" s="229"/>
      <c r="E45" s="230">
        <v>10</v>
      </c>
      <c r="F45" s="223">
        <f t="shared" si="0"/>
        <v>10218.85</v>
      </c>
    </row>
    <row r="46" ht="19.95" customHeight="1" spans="1:6">
      <c r="A46" s="219">
        <v>42</v>
      </c>
      <c r="B46" s="231" t="s">
        <v>256</v>
      </c>
      <c r="C46" s="224" t="s">
        <v>214</v>
      </c>
      <c r="D46" s="229">
        <v>5.17</v>
      </c>
      <c r="E46" s="230"/>
      <c r="F46" s="223">
        <f t="shared" si="0"/>
        <v>10224.02</v>
      </c>
    </row>
    <row r="47" ht="19.95" customHeight="1" spans="1:6">
      <c r="A47" s="219">
        <v>43</v>
      </c>
      <c r="B47" s="231" t="s">
        <v>257</v>
      </c>
      <c r="C47" s="231" t="s">
        <v>258</v>
      </c>
      <c r="D47" s="229"/>
      <c r="E47" s="230">
        <v>200</v>
      </c>
      <c r="F47" s="223">
        <f t="shared" si="0"/>
        <v>10024.02</v>
      </c>
    </row>
    <row r="48" ht="19.95" customHeight="1" spans="1:6">
      <c r="A48" s="219">
        <v>44</v>
      </c>
      <c r="B48" s="231" t="s">
        <v>259</v>
      </c>
      <c r="C48" s="231" t="s">
        <v>260</v>
      </c>
      <c r="D48" s="229">
        <v>1000</v>
      </c>
      <c r="E48" s="230"/>
      <c r="F48" s="223">
        <f t="shared" si="0"/>
        <v>11024.02</v>
      </c>
    </row>
    <row r="49" ht="19.95" customHeight="1" spans="1:6">
      <c r="A49" s="219">
        <v>45</v>
      </c>
      <c r="B49" s="231" t="s">
        <v>261</v>
      </c>
      <c r="C49" s="231" t="s">
        <v>262</v>
      </c>
      <c r="D49" s="229">
        <v>3000</v>
      </c>
      <c r="E49" s="230"/>
      <c r="F49" s="223">
        <f t="shared" si="0"/>
        <v>14024.02</v>
      </c>
    </row>
    <row r="50" ht="19.95" customHeight="1" spans="1:6">
      <c r="A50" s="219">
        <v>46</v>
      </c>
      <c r="B50" s="231" t="s">
        <v>263</v>
      </c>
      <c r="C50" s="224" t="s">
        <v>264</v>
      </c>
      <c r="D50" s="229">
        <v>1000</v>
      </c>
      <c r="E50" s="230"/>
      <c r="F50" s="223">
        <f t="shared" si="0"/>
        <v>15024.02</v>
      </c>
    </row>
    <row r="51" ht="19.95" customHeight="1" spans="1:6">
      <c r="A51" s="219">
        <v>47</v>
      </c>
      <c r="B51" s="231" t="s">
        <v>265</v>
      </c>
      <c r="C51" s="231" t="s">
        <v>266</v>
      </c>
      <c r="D51" s="229">
        <v>10000</v>
      </c>
      <c r="E51" s="230"/>
      <c r="F51" s="223">
        <f t="shared" si="0"/>
        <v>25024.02</v>
      </c>
    </row>
    <row r="52" ht="19.95" customHeight="1" spans="1:6">
      <c r="A52" s="219">
        <v>48</v>
      </c>
      <c r="B52" s="231" t="s">
        <v>267</v>
      </c>
      <c r="C52" s="224" t="s">
        <v>268</v>
      </c>
      <c r="D52" s="229"/>
      <c r="E52" s="230">
        <v>100</v>
      </c>
      <c r="F52" s="223">
        <f t="shared" si="0"/>
        <v>24924.02</v>
      </c>
    </row>
    <row r="53" ht="19.95" customHeight="1" spans="1:6">
      <c r="A53" s="219">
        <v>49</v>
      </c>
      <c r="B53" s="231" t="s">
        <v>78</v>
      </c>
      <c r="C53" s="224" t="s">
        <v>214</v>
      </c>
      <c r="D53" s="229">
        <v>3.99</v>
      </c>
      <c r="E53" s="230"/>
      <c r="F53" s="223">
        <f t="shared" si="0"/>
        <v>24928.01</v>
      </c>
    </row>
    <row r="54" ht="19.95" customHeight="1" spans="1:6">
      <c r="A54" s="219"/>
      <c r="B54" s="231"/>
      <c r="C54" s="231"/>
      <c r="D54" s="229"/>
      <c r="E54" s="230"/>
      <c r="F54" s="223">
        <f t="shared" si="0"/>
        <v>24928.01</v>
      </c>
    </row>
    <row r="55" ht="19.95" customHeight="1" spans="1:6">
      <c r="A55" s="219"/>
      <c r="B55" s="231"/>
      <c r="C55" s="233"/>
      <c r="D55" s="229"/>
      <c r="E55" s="230"/>
      <c r="F55" s="223">
        <f t="shared" si="0"/>
        <v>24928.01</v>
      </c>
    </row>
    <row r="56" ht="19.95" customHeight="1" spans="1:6">
      <c r="A56" s="219"/>
      <c r="B56" s="231"/>
      <c r="C56" s="233"/>
      <c r="D56" s="229"/>
      <c r="E56" s="230"/>
      <c r="F56" s="223">
        <f t="shared" si="0"/>
        <v>24928.01</v>
      </c>
    </row>
    <row r="57" ht="19.95" customHeight="1" spans="1:6">
      <c r="A57" s="219"/>
      <c r="B57" s="231"/>
      <c r="C57" s="233"/>
      <c r="D57" s="229"/>
      <c r="E57" s="230"/>
      <c r="F57" s="223">
        <f t="shared" si="0"/>
        <v>24928.01</v>
      </c>
    </row>
    <row r="58" ht="19.95" customHeight="1" spans="1:6">
      <c r="A58" s="234"/>
      <c r="B58" s="235"/>
      <c r="C58" s="235"/>
      <c r="D58" s="236"/>
      <c r="E58" s="237"/>
      <c r="F58" s="223">
        <f t="shared" si="0"/>
        <v>24928.01</v>
      </c>
    </row>
  </sheetData>
  <mergeCells count="2">
    <mergeCell ref="B43:C43"/>
    <mergeCell ref="B1:F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G19" sqref="G19"/>
    </sheetView>
  </sheetViews>
  <sheetFormatPr defaultColWidth="10" defaultRowHeight="13.5"/>
  <cols>
    <col min="2" max="2" width="21.1083333333333" customWidth="1"/>
    <col min="3" max="3" width="30.6666666666667" customWidth="1"/>
    <col min="4" max="4" width="23.2166666666667" customWidth="1"/>
    <col min="5" max="6" width="18.4416666666667" customWidth="1"/>
    <col min="7" max="7" width="19.3333333333333" style="104" customWidth="1"/>
    <col min="8" max="8" width="19" customWidth="1"/>
    <col min="9" max="9" width="21.1083333333333" style="104" customWidth="1"/>
    <col min="10" max="10" width="6.10833333333333" customWidth="1"/>
    <col min="11" max="11" width="3.44166666666667" style="104" customWidth="1"/>
    <col min="12" max="12" width="13.6666666666667" customWidth="1"/>
    <col min="13" max="13" width="11.3333333333333" style="104" customWidth="1"/>
    <col min="14" max="14" width="7.44166666666667" customWidth="1"/>
    <col min="15" max="15" width="12.6666666666667" customWidth="1"/>
  </cols>
  <sheetData>
    <row r="1" ht="49.5" customHeight="1" spans="1:15">
      <c r="A1" s="105" t="s">
        <v>269</v>
      </c>
      <c r="B1" s="105"/>
      <c r="C1" s="105"/>
      <c r="D1" s="105"/>
      <c r="E1" s="105"/>
      <c r="F1" s="105"/>
      <c r="G1" s="105"/>
      <c r="H1" s="105"/>
      <c r="I1" s="105"/>
      <c r="J1" s="105"/>
      <c r="K1" s="198"/>
      <c r="L1" s="198"/>
      <c r="M1" s="198"/>
      <c r="N1" s="198"/>
      <c r="O1" s="199"/>
    </row>
    <row r="2" ht="27" customHeight="1" spans="1:15">
      <c r="A2" s="106" t="s">
        <v>6</v>
      </c>
      <c r="B2" s="107" t="s">
        <v>5</v>
      </c>
      <c r="C2" s="108" t="s">
        <v>270</v>
      </c>
      <c r="D2" s="109" t="s">
        <v>271</v>
      </c>
      <c r="E2" s="110" t="s">
        <v>272</v>
      </c>
      <c r="F2" s="111" t="s">
        <v>273</v>
      </c>
      <c r="G2" s="112"/>
      <c r="H2" s="113" t="s">
        <v>274</v>
      </c>
      <c r="I2" s="112"/>
      <c r="J2" s="198"/>
      <c r="K2" s="200"/>
      <c r="L2" s="198"/>
      <c r="M2" s="198"/>
      <c r="N2" s="198"/>
      <c r="O2" s="199"/>
    </row>
    <row r="3" ht="27" customHeight="1" spans="1:15">
      <c r="A3" s="114"/>
      <c r="B3" s="115"/>
      <c r="C3" s="116"/>
      <c r="D3" s="117" t="s">
        <v>275</v>
      </c>
      <c r="E3" s="118" t="s">
        <v>4</v>
      </c>
      <c r="F3" s="119" t="s">
        <v>153</v>
      </c>
      <c r="G3" s="120" t="s">
        <v>276</v>
      </c>
      <c r="H3" s="121" t="s">
        <v>153</v>
      </c>
      <c r="I3" s="120" t="s">
        <v>276</v>
      </c>
      <c r="J3" s="199"/>
      <c r="K3" s="196"/>
      <c r="L3" s="199"/>
      <c r="N3" s="199"/>
      <c r="O3" s="199"/>
    </row>
    <row r="4" ht="24.9" customHeight="1" spans="1:15">
      <c r="A4" s="122" t="s">
        <v>277</v>
      </c>
      <c r="B4" s="123" t="s">
        <v>278</v>
      </c>
      <c r="C4" s="124" t="s">
        <v>279</v>
      </c>
      <c r="D4" s="125"/>
      <c r="E4" s="126" t="s">
        <v>280</v>
      </c>
      <c r="F4" s="127" t="s">
        <v>26</v>
      </c>
      <c r="G4" s="128">
        <v>1000</v>
      </c>
      <c r="H4" s="127"/>
      <c r="I4" s="201"/>
      <c r="J4" s="199"/>
      <c r="K4" s="196"/>
      <c r="L4" s="199"/>
      <c r="N4" s="199"/>
      <c r="O4" s="199"/>
    </row>
    <row r="5" ht="24.9" customHeight="1" spans="1:15">
      <c r="A5" s="129"/>
      <c r="B5" s="130"/>
      <c r="C5" s="131"/>
      <c r="D5" s="132"/>
      <c r="E5" s="133"/>
      <c r="F5" s="127"/>
      <c r="G5" s="128"/>
      <c r="H5" s="134"/>
      <c r="I5" s="164"/>
      <c r="J5" s="199"/>
      <c r="K5" s="196"/>
      <c r="L5" s="199"/>
      <c r="N5" s="199"/>
      <c r="O5" s="199"/>
    </row>
    <row r="6" ht="24.9" customHeight="1" spans="1:15">
      <c r="A6" s="135"/>
      <c r="B6" s="136"/>
      <c r="C6" s="137"/>
      <c r="D6" s="138"/>
      <c r="E6" s="139"/>
      <c r="F6" s="140"/>
      <c r="G6" s="141"/>
      <c r="H6" s="142"/>
      <c r="I6" s="202"/>
      <c r="J6" s="199"/>
      <c r="K6" s="196"/>
      <c r="L6" s="199"/>
      <c r="N6" s="199"/>
      <c r="O6" s="199"/>
    </row>
    <row r="7" ht="24.9" customHeight="1" spans="1:15">
      <c r="A7" s="143" t="s">
        <v>44</v>
      </c>
      <c r="B7" s="123"/>
      <c r="C7" s="125"/>
      <c r="D7" s="125"/>
      <c r="E7" s="144"/>
      <c r="F7" s="127"/>
      <c r="G7" s="145"/>
      <c r="H7" s="127"/>
      <c r="I7" s="203"/>
      <c r="J7" s="199"/>
      <c r="K7" s="196"/>
      <c r="L7" s="199"/>
      <c r="N7" s="199"/>
      <c r="O7" s="199"/>
    </row>
    <row r="8" ht="24.9" customHeight="1" spans="1:15">
      <c r="A8" s="146"/>
      <c r="B8" s="147"/>
      <c r="C8" s="148"/>
      <c r="D8" s="149"/>
      <c r="E8" s="150"/>
      <c r="F8" s="151"/>
      <c r="G8" s="152"/>
      <c r="H8" s="151"/>
      <c r="I8" s="152"/>
      <c r="J8" s="199"/>
      <c r="K8" s="196"/>
      <c r="L8" s="199"/>
      <c r="N8" s="199"/>
      <c r="O8" s="199"/>
    </row>
    <row r="9" ht="24.9" customHeight="1" spans="1:15">
      <c r="A9" s="122" t="s">
        <v>281</v>
      </c>
      <c r="B9" s="123" t="s">
        <v>282</v>
      </c>
      <c r="C9" s="124" t="s">
        <v>283</v>
      </c>
      <c r="D9" s="125"/>
      <c r="E9" s="153" t="s">
        <v>284</v>
      </c>
      <c r="F9" s="127" t="s">
        <v>26</v>
      </c>
      <c r="G9" s="128">
        <v>1000</v>
      </c>
      <c r="H9" s="127"/>
      <c r="I9" s="201"/>
      <c r="J9" s="199"/>
      <c r="K9" s="196"/>
      <c r="L9" s="199"/>
      <c r="N9" s="199"/>
      <c r="O9" s="199"/>
    </row>
    <row r="10" ht="24.9" customHeight="1" spans="1:15">
      <c r="A10" s="129"/>
      <c r="B10" s="154" t="s">
        <v>285</v>
      </c>
      <c r="C10" s="155" t="s">
        <v>286</v>
      </c>
      <c r="D10" s="132"/>
      <c r="E10" s="156" t="s">
        <v>284</v>
      </c>
      <c r="F10" s="127" t="s">
        <v>26</v>
      </c>
      <c r="G10" s="128">
        <v>1000</v>
      </c>
      <c r="H10" s="127"/>
      <c r="I10" s="201"/>
      <c r="J10" s="199"/>
      <c r="K10" s="196"/>
      <c r="L10" s="199"/>
      <c r="N10" s="199"/>
      <c r="O10" s="199"/>
    </row>
    <row r="11" ht="24.9" customHeight="1" spans="1:15">
      <c r="A11" s="135"/>
      <c r="B11" s="157"/>
      <c r="C11" s="158"/>
      <c r="D11" s="159"/>
      <c r="E11" s="160"/>
      <c r="F11" s="151"/>
      <c r="G11" s="161"/>
      <c r="H11" s="151"/>
      <c r="I11" s="152"/>
      <c r="J11" s="199"/>
      <c r="K11" s="196"/>
      <c r="L11" s="199"/>
      <c r="N11" s="199"/>
      <c r="O11" s="199"/>
    </row>
    <row r="12" ht="24.9" customHeight="1" spans="1:15">
      <c r="A12" s="129" t="s">
        <v>287</v>
      </c>
      <c r="B12" s="154"/>
      <c r="C12" s="155"/>
      <c r="D12" s="132"/>
      <c r="E12" s="162"/>
      <c r="F12" s="127"/>
      <c r="G12" s="128"/>
      <c r="H12" s="127"/>
      <c r="I12" s="204"/>
      <c r="J12" s="199"/>
      <c r="K12" s="196"/>
      <c r="L12" s="199"/>
      <c r="N12" s="199"/>
      <c r="O12" s="199"/>
    </row>
    <row r="13" ht="24.9" customHeight="1" spans="1:15">
      <c r="A13" s="135"/>
      <c r="B13" s="157"/>
      <c r="C13" s="158"/>
      <c r="D13" s="159"/>
      <c r="E13" s="163"/>
      <c r="F13" s="151"/>
      <c r="G13" s="152"/>
      <c r="H13" s="151"/>
      <c r="I13" s="152"/>
      <c r="J13" s="199"/>
      <c r="K13" s="196"/>
      <c r="L13" s="199"/>
      <c r="N13" s="199"/>
      <c r="O13" s="199"/>
    </row>
    <row r="14" ht="24.9" customHeight="1" spans="1:15">
      <c r="A14" s="122" t="s">
        <v>288</v>
      </c>
      <c r="B14" s="123"/>
      <c r="C14" s="124"/>
      <c r="D14" s="125"/>
      <c r="E14" s="126"/>
      <c r="F14" s="127"/>
      <c r="G14" s="128"/>
      <c r="H14" s="127"/>
      <c r="I14" s="201"/>
      <c r="J14" s="199"/>
      <c r="K14" s="196"/>
      <c r="L14" s="199"/>
      <c r="N14" s="199"/>
      <c r="O14" s="199"/>
    </row>
    <row r="15" ht="24.9" customHeight="1" spans="1:15">
      <c r="A15" s="129"/>
      <c r="B15" s="154"/>
      <c r="C15" s="155"/>
      <c r="D15" s="132"/>
      <c r="E15" s="162"/>
      <c r="F15" s="134"/>
      <c r="G15" s="164"/>
      <c r="H15" s="134"/>
      <c r="I15" s="164"/>
      <c r="J15" s="199"/>
      <c r="K15" s="196"/>
      <c r="L15" s="199"/>
      <c r="N15" s="199"/>
      <c r="O15" s="199"/>
    </row>
    <row r="16" ht="24.9" customHeight="1" spans="1:15">
      <c r="A16" s="135"/>
      <c r="B16" s="157"/>
      <c r="C16" s="158"/>
      <c r="D16" s="159"/>
      <c r="E16" s="163"/>
      <c r="F16" s="151"/>
      <c r="G16" s="152"/>
      <c r="H16" s="151"/>
      <c r="I16" s="152"/>
      <c r="J16" s="199"/>
      <c r="K16" s="196"/>
      <c r="L16" s="199"/>
      <c r="N16" s="199"/>
      <c r="O16" s="199"/>
    </row>
    <row r="17" ht="24.9" customHeight="1" spans="1:15">
      <c r="A17" s="122" t="s">
        <v>289</v>
      </c>
      <c r="B17" s="123" t="s">
        <v>290</v>
      </c>
      <c r="C17" s="124" t="s">
        <v>291</v>
      </c>
      <c r="D17" s="125"/>
      <c r="E17" s="126" t="s">
        <v>292</v>
      </c>
      <c r="F17" s="127" t="s">
        <v>26</v>
      </c>
      <c r="G17" s="128">
        <v>1000</v>
      </c>
      <c r="H17" s="127"/>
      <c r="I17" s="201"/>
      <c r="J17" s="199"/>
      <c r="K17" s="196"/>
      <c r="L17" s="199"/>
      <c r="N17" s="199"/>
      <c r="O17" s="199"/>
    </row>
    <row r="18" ht="24.9" customHeight="1" spans="1:15">
      <c r="A18" s="129"/>
      <c r="B18" s="154"/>
      <c r="C18" s="155"/>
      <c r="D18" s="132"/>
      <c r="E18" s="162"/>
      <c r="F18" s="165"/>
      <c r="G18" s="166"/>
      <c r="H18" s="134"/>
      <c r="I18" s="164"/>
      <c r="J18" s="199"/>
      <c r="K18" s="196"/>
      <c r="L18" s="199"/>
      <c r="N18" s="199"/>
      <c r="O18" s="199"/>
    </row>
    <row r="19" ht="24.9" customHeight="1" spans="1:15">
      <c r="A19" s="135"/>
      <c r="B19" s="157"/>
      <c r="C19" s="158"/>
      <c r="D19" s="159"/>
      <c r="E19" s="163"/>
      <c r="F19" s="167"/>
      <c r="G19" s="168"/>
      <c r="H19" s="151"/>
      <c r="I19" s="152"/>
      <c r="J19" s="199"/>
      <c r="K19" s="196"/>
      <c r="L19" s="199"/>
      <c r="N19" s="199"/>
      <c r="O19" s="199"/>
    </row>
    <row r="20" ht="24.9" customHeight="1" spans="1:15">
      <c r="A20" s="169"/>
      <c r="B20" s="123"/>
      <c r="C20" s="124"/>
      <c r="D20" s="125"/>
      <c r="E20" s="126"/>
      <c r="F20" s="170"/>
      <c r="G20" s="171"/>
      <c r="H20" s="127"/>
      <c r="I20" s="201"/>
      <c r="J20" s="199"/>
      <c r="K20" s="196"/>
      <c r="L20" s="199"/>
      <c r="N20" s="199"/>
      <c r="O20" s="199"/>
    </row>
    <row r="21" ht="24.9" customHeight="1" spans="1:15">
      <c r="A21" s="172"/>
      <c r="B21" s="154"/>
      <c r="C21" s="155"/>
      <c r="D21" s="132"/>
      <c r="E21" s="162"/>
      <c r="F21" s="165"/>
      <c r="G21" s="166"/>
      <c r="H21" s="134"/>
      <c r="I21" s="164"/>
      <c r="J21" s="199"/>
      <c r="K21" s="196"/>
      <c r="L21" s="199"/>
      <c r="N21" s="199"/>
      <c r="O21" s="199"/>
    </row>
    <row r="22" ht="24.9" customHeight="1" spans="1:15">
      <c r="A22" s="173"/>
      <c r="B22" s="157"/>
      <c r="C22" s="158"/>
      <c r="D22" s="159"/>
      <c r="E22" s="163"/>
      <c r="F22" s="167"/>
      <c r="G22" s="168"/>
      <c r="H22" s="151"/>
      <c r="I22" s="152"/>
      <c r="J22" s="199"/>
      <c r="K22" s="196"/>
      <c r="L22" s="199"/>
      <c r="N22" s="199"/>
      <c r="O22" s="199"/>
    </row>
    <row r="23" ht="24.9" customHeight="1" spans="1:15">
      <c r="A23" s="169"/>
      <c r="B23" s="174"/>
      <c r="C23" s="175"/>
      <c r="D23" s="176"/>
      <c r="E23" s="177"/>
      <c r="F23" s="178"/>
      <c r="G23" s="179"/>
      <c r="H23" s="180"/>
      <c r="I23" s="205"/>
      <c r="J23" s="199"/>
      <c r="K23" s="196"/>
      <c r="L23" s="199"/>
      <c r="N23" s="199"/>
      <c r="O23" s="199"/>
    </row>
    <row r="24" ht="24.9" customHeight="1" spans="1:15">
      <c r="A24" s="181"/>
      <c r="B24" s="182"/>
      <c r="C24" s="183"/>
      <c r="D24" s="184"/>
      <c r="E24" s="185"/>
      <c r="F24" s="186" t="s">
        <v>293</v>
      </c>
      <c r="G24" s="187">
        <f>SUM(G4:G23)</f>
        <v>4000</v>
      </c>
      <c r="H24" s="182" t="s">
        <v>293</v>
      </c>
      <c r="I24" s="206">
        <f>SUM(I4:I23)</f>
        <v>0</v>
      </c>
      <c r="J24" s="199"/>
      <c r="K24" s="196"/>
      <c r="L24" s="199"/>
      <c r="N24" s="199"/>
      <c r="O24" s="199"/>
    </row>
    <row r="25" ht="24.9" customHeight="1" spans="1:15">
      <c r="A25" s="188"/>
      <c r="B25" s="189"/>
      <c r="C25" s="190"/>
      <c r="D25" s="190"/>
      <c r="E25" s="189"/>
      <c r="F25" s="189"/>
      <c r="G25" s="191"/>
      <c r="H25" s="189"/>
      <c r="I25" s="191"/>
      <c r="J25" s="207"/>
      <c r="K25" s="196"/>
      <c r="L25" s="199"/>
      <c r="N25" s="199"/>
      <c r="O25" s="199"/>
    </row>
    <row r="26" ht="24.9" customHeight="1" spans="1:15">
      <c r="A26" s="192"/>
      <c r="B26" s="193"/>
      <c r="C26" s="193"/>
      <c r="D26" s="193"/>
      <c r="E26" s="193"/>
      <c r="F26" s="193"/>
      <c r="G26" s="194"/>
      <c r="H26" s="193"/>
      <c r="I26" s="194"/>
      <c r="J26" s="195"/>
      <c r="K26" s="196"/>
      <c r="L26" s="199"/>
      <c r="N26" s="199"/>
      <c r="O26" s="199"/>
    </row>
    <row r="27" ht="20.1" customHeight="1" spans="1:15">
      <c r="A27" s="195"/>
      <c r="B27" s="195"/>
      <c r="C27" s="195"/>
      <c r="D27" s="195"/>
      <c r="E27" s="195"/>
      <c r="F27" s="195"/>
      <c r="G27" s="196"/>
      <c r="H27" s="195"/>
      <c r="I27" s="196"/>
      <c r="J27" s="195"/>
      <c r="K27" s="196"/>
      <c r="L27" s="199"/>
      <c r="N27" s="199"/>
      <c r="O27" s="199"/>
    </row>
    <row r="28" spans="1:15">
      <c r="A28" s="195"/>
      <c r="B28" s="195"/>
      <c r="C28" s="195"/>
      <c r="D28" s="195"/>
      <c r="E28" s="195"/>
      <c r="F28" s="195"/>
      <c r="G28" s="196"/>
      <c r="H28" s="195"/>
      <c r="I28" s="196"/>
      <c r="J28" s="195"/>
      <c r="K28" s="196"/>
      <c r="L28" s="199"/>
      <c r="N28" s="199"/>
      <c r="O28" s="199"/>
    </row>
    <row r="29" spans="1:15">
      <c r="A29" s="195"/>
      <c r="B29" s="195"/>
      <c r="C29" s="195"/>
      <c r="D29" s="195"/>
      <c r="E29" s="195"/>
      <c r="F29" s="195"/>
      <c r="G29" s="196"/>
      <c r="H29" s="195"/>
      <c r="I29" s="196"/>
      <c r="J29" s="195"/>
      <c r="K29" s="196"/>
      <c r="L29" s="199"/>
      <c r="N29" s="199"/>
      <c r="O29" s="199"/>
    </row>
    <row r="30" spans="1:15">
      <c r="A30" s="195"/>
      <c r="B30" s="195"/>
      <c r="C30" s="195"/>
      <c r="D30" s="195"/>
      <c r="E30" s="195"/>
      <c r="F30" s="195"/>
      <c r="G30" s="196"/>
      <c r="H30" s="195"/>
      <c r="I30" s="196"/>
      <c r="J30" s="195"/>
      <c r="K30" s="196"/>
      <c r="L30" s="199"/>
      <c r="N30" s="199"/>
      <c r="O30" s="199"/>
    </row>
    <row r="31" spans="1:15">
      <c r="A31" s="195"/>
      <c r="B31" s="195"/>
      <c r="C31" s="195"/>
      <c r="D31" s="195"/>
      <c r="E31" s="195"/>
      <c r="F31" s="195"/>
      <c r="G31" s="196"/>
      <c r="H31" s="195"/>
      <c r="I31" s="196"/>
      <c r="J31" s="195"/>
      <c r="K31" s="196"/>
      <c r="L31" s="199"/>
      <c r="N31" s="199"/>
      <c r="O31" s="199"/>
    </row>
    <row r="32" spans="1:15">
      <c r="A32" s="195"/>
      <c r="B32" s="195"/>
      <c r="C32" s="195"/>
      <c r="D32" s="195"/>
      <c r="E32" s="195"/>
      <c r="F32" s="195"/>
      <c r="G32" s="196"/>
      <c r="H32" s="195"/>
      <c r="I32" s="196"/>
      <c r="J32" s="195"/>
      <c r="K32" s="196"/>
      <c r="L32" s="199"/>
      <c r="N32" s="199"/>
      <c r="O32" s="199"/>
    </row>
    <row r="33" spans="1:15">
      <c r="A33" s="195"/>
      <c r="B33" s="195"/>
      <c r="C33" s="195"/>
      <c r="D33" s="195"/>
      <c r="E33" s="195"/>
      <c r="F33" s="195"/>
      <c r="G33" s="196"/>
      <c r="H33" s="195"/>
      <c r="I33" s="196"/>
      <c r="J33" s="195"/>
      <c r="K33" s="196"/>
      <c r="L33" s="199"/>
      <c r="N33" s="199"/>
      <c r="O33" s="199"/>
    </row>
    <row r="34" spans="1:15">
      <c r="A34" s="195"/>
      <c r="B34" s="195"/>
      <c r="C34" s="195"/>
      <c r="D34" s="195"/>
      <c r="E34" s="195"/>
      <c r="F34" s="195"/>
      <c r="G34" s="196"/>
      <c r="H34" s="195"/>
      <c r="I34" s="196"/>
      <c r="J34" s="195"/>
      <c r="K34" s="196"/>
      <c r="L34" s="199"/>
      <c r="N34" s="199"/>
      <c r="O34" s="199"/>
    </row>
    <row r="35" spans="1:15">
      <c r="A35" s="195"/>
      <c r="B35" s="195"/>
      <c r="C35" s="195"/>
      <c r="D35" s="195"/>
      <c r="E35" s="195"/>
      <c r="F35" s="195"/>
      <c r="G35" s="196"/>
      <c r="H35" s="195"/>
      <c r="I35" s="196"/>
      <c r="J35" s="195"/>
      <c r="K35" s="196"/>
      <c r="L35" s="199"/>
      <c r="N35" s="199"/>
      <c r="O35" s="199"/>
    </row>
    <row r="36" spans="1:11">
      <c r="A36" s="195"/>
      <c r="B36" s="195"/>
      <c r="C36" s="195"/>
      <c r="D36" s="195"/>
      <c r="E36" s="197"/>
      <c r="F36" s="197"/>
      <c r="G36" s="196"/>
      <c r="H36" s="197"/>
      <c r="I36" s="196"/>
      <c r="J36" s="197"/>
      <c r="K36" s="196"/>
    </row>
    <row r="37" spans="1:11">
      <c r="A37" s="197"/>
      <c r="B37" s="197"/>
      <c r="C37" s="197"/>
      <c r="D37" s="197"/>
      <c r="E37" s="197"/>
      <c r="F37" s="197"/>
      <c r="G37" s="196"/>
      <c r="H37" s="197"/>
      <c r="I37" s="196"/>
      <c r="J37" s="197"/>
      <c r="K37" s="196"/>
    </row>
  </sheetData>
  <mergeCells count="13">
    <mergeCell ref="A1:J1"/>
    <mergeCell ref="F2:G2"/>
    <mergeCell ref="H2:I2"/>
    <mergeCell ref="A2:A3"/>
    <mergeCell ref="A4:A6"/>
    <mergeCell ref="A7:A8"/>
    <mergeCell ref="A9:A11"/>
    <mergeCell ref="A12:A13"/>
    <mergeCell ref="A14:A16"/>
    <mergeCell ref="A17:A19"/>
    <mergeCell ref="A20:A22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zoomScale="120" zoomScaleNormal="120" workbookViewId="0">
      <selection activeCell="C11" sqref="C11"/>
    </sheetView>
  </sheetViews>
  <sheetFormatPr defaultColWidth="9" defaultRowHeight="13.5" outlineLevelCol="6"/>
  <cols>
    <col min="1" max="1" width="7.66666666666667" customWidth="1"/>
    <col min="2" max="2" width="20" style="83" customWidth="1"/>
    <col min="3" max="3" width="20.6666666666667" customWidth="1"/>
    <col min="4" max="4" width="15.6666666666667" customWidth="1"/>
    <col min="5" max="5" width="17.3333333333333" customWidth="1"/>
    <col min="6" max="6" width="20" customWidth="1"/>
  </cols>
  <sheetData>
    <row r="1" spans="1:6">
      <c r="A1" s="84" t="s">
        <v>294</v>
      </c>
      <c r="B1" s="84"/>
      <c r="C1" s="84"/>
      <c r="D1" s="84"/>
      <c r="E1" s="84"/>
      <c r="F1" s="84"/>
    </row>
    <row r="2" spans="1:6">
      <c r="A2" s="84"/>
      <c r="B2" s="84"/>
      <c r="C2" s="84"/>
      <c r="D2" s="84"/>
      <c r="E2" s="84"/>
      <c r="F2" s="84"/>
    </row>
    <row r="3" spans="1:6">
      <c r="A3" s="84"/>
      <c r="B3" s="84"/>
      <c r="C3" s="84"/>
      <c r="D3" s="84"/>
      <c r="E3" s="84"/>
      <c r="F3" s="84"/>
    </row>
    <row r="4" ht="18" customHeight="1" spans="1:6">
      <c r="A4" s="85" t="s">
        <v>295</v>
      </c>
      <c r="B4" s="86" t="s">
        <v>5</v>
      </c>
      <c r="C4" s="87" t="s">
        <v>296</v>
      </c>
      <c r="D4" s="87" t="s">
        <v>297</v>
      </c>
      <c r="E4" s="87" t="s">
        <v>298</v>
      </c>
      <c r="F4" s="87" t="s">
        <v>299</v>
      </c>
    </row>
    <row r="5" ht="18" customHeight="1" spans="1:6">
      <c r="A5" s="85"/>
      <c r="B5" s="88"/>
      <c r="C5" s="89"/>
      <c r="D5" s="90"/>
      <c r="E5" s="90"/>
      <c r="F5" s="89"/>
    </row>
    <row r="6" ht="18" customHeight="1" spans="1:6">
      <c r="A6" s="85"/>
      <c r="B6" s="91"/>
      <c r="C6" s="89"/>
      <c r="D6" s="90"/>
      <c r="E6" s="90"/>
      <c r="F6" s="89"/>
    </row>
    <row r="7" ht="18" customHeight="1" spans="1:7">
      <c r="A7" s="85"/>
      <c r="B7" s="91"/>
      <c r="C7" s="92"/>
      <c r="D7" s="90"/>
      <c r="E7" s="90"/>
      <c r="F7" s="89"/>
      <c r="G7" s="93"/>
    </row>
    <row r="8" ht="18" customHeight="1" spans="1:7">
      <c r="A8" s="85"/>
      <c r="B8" s="94"/>
      <c r="C8" s="92"/>
      <c r="D8" s="90"/>
      <c r="E8" s="90"/>
      <c r="F8" s="90"/>
      <c r="G8" s="93"/>
    </row>
    <row r="9" ht="18" customHeight="1" spans="1:7">
      <c r="A9" s="85"/>
      <c r="B9" s="91"/>
      <c r="C9" s="92"/>
      <c r="D9" s="90"/>
      <c r="E9" s="90"/>
      <c r="F9" s="90"/>
      <c r="G9" s="93"/>
    </row>
    <row r="10" ht="18" customHeight="1" spans="1:7">
      <c r="A10" s="85"/>
      <c r="B10" s="95"/>
      <c r="C10" s="92"/>
      <c r="D10" s="90"/>
      <c r="E10" s="90"/>
      <c r="F10" s="90"/>
      <c r="G10" s="93"/>
    </row>
    <row r="11" ht="18" customHeight="1" spans="1:7">
      <c r="A11" s="85"/>
      <c r="B11" s="91"/>
      <c r="C11" s="92"/>
      <c r="D11" s="90"/>
      <c r="E11" s="90"/>
      <c r="F11" s="90"/>
      <c r="G11" s="93"/>
    </row>
    <row r="12" ht="18" customHeight="1" spans="1:7">
      <c r="A12" s="85"/>
      <c r="B12" s="91"/>
      <c r="C12" s="92"/>
      <c r="D12" s="90"/>
      <c r="E12" s="90"/>
      <c r="F12" s="90"/>
      <c r="G12" s="93"/>
    </row>
    <row r="13" ht="18" customHeight="1" spans="1:7">
      <c r="A13" s="85"/>
      <c r="B13" s="91"/>
      <c r="C13" s="92"/>
      <c r="D13" s="90"/>
      <c r="E13" s="90"/>
      <c r="F13" s="90"/>
      <c r="G13" s="93"/>
    </row>
    <row r="14" ht="18" customHeight="1" spans="1:7">
      <c r="A14" s="85"/>
      <c r="B14" s="96"/>
      <c r="C14" s="92"/>
      <c r="D14" s="90"/>
      <c r="E14" s="90"/>
      <c r="F14" s="90"/>
      <c r="G14" s="93"/>
    </row>
    <row r="15" ht="18" customHeight="1" spans="1:7">
      <c r="A15" s="85"/>
      <c r="B15" s="94"/>
      <c r="C15" s="92"/>
      <c r="D15" s="90"/>
      <c r="E15" s="90"/>
      <c r="F15" s="90"/>
      <c r="G15" s="93"/>
    </row>
    <row r="16" ht="18" customHeight="1" spans="1:7">
      <c r="A16" s="85"/>
      <c r="B16" s="91"/>
      <c r="C16" s="92"/>
      <c r="D16" s="90"/>
      <c r="E16" s="90"/>
      <c r="F16" s="90"/>
      <c r="G16" s="93"/>
    </row>
    <row r="17" ht="18" customHeight="1" spans="1:7">
      <c r="A17" s="85"/>
      <c r="B17" s="94"/>
      <c r="C17" s="92"/>
      <c r="D17" s="90"/>
      <c r="E17" s="90"/>
      <c r="F17" s="90"/>
      <c r="G17" s="93"/>
    </row>
    <row r="18" ht="18" customHeight="1" spans="1:7">
      <c r="A18" s="85"/>
      <c r="B18" s="91"/>
      <c r="C18" s="92"/>
      <c r="D18" s="90"/>
      <c r="E18" s="90"/>
      <c r="F18" s="90"/>
      <c r="G18" s="93"/>
    </row>
    <row r="19" ht="18" customHeight="1" spans="1:7">
      <c r="A19" s="97"/>
      <c r="B19" s="91"/>
      <c r="C19" s="92"/>
      <c r="D19" s="98"/>
      <c r="E19" s="98"/>
      <c r="F19" s="98"/>
      <c r="G19" s="99"/>
    </row>
    <row r="20" ht="18" customHeight="1" spans="1:7">
      <c r="A20" s="97"/>
      <c r="B20" s="88"/>
      <c r="C20" s="98"/>
      <c r="D20" s="98"/>
      <c r="E20" s="98"/>
      <c r="F20" s="98"/>
      <c r="G20" s="99"/>
    </row>
    <row r="21" ht="18" customHeight="1" spans="1:6">
      <c r="A21" s="97"/>
      <c r="B21" s="88"/>
      <c r="C21" s="98"/>
      <c r="D21" s="98"/>
      <c r="E21" s="98"/>
      <c r="F21" s="98"/>
    </row>
    <row r="22" ht="18" customHeight="1" spans="1:6">
      <c r="A22" s="97"/>
      <c r="B22" s="88"/>
      <c r="C22" s="98"/>
      <c r="D22" s="98"/>
      <c r="E22" s="98"/>
      <c r="F22" s="98"/>
    </row>
    <row r="23" ht="18" customHeight="1" spans="1:6">
      <c r="A23" s="97"/>
      <c r="B23" s="91"/>
      <c r="C23" s="98"/>
      <c r="D23" s="98"/>
      <c r="E23" s="98"/>
      <c r="F23" s="98"/>
    </row>
    <row r="24" ht="18" customHeight="1" spans="1:6">
      <c r="A24" s="97"/>
      <c r="B24" s="91"/>
      <c r="C24" s="98"/>
      <c r="D24" s="98"/>
      <c r="E24" s="98"/>
      <c r="F24" s="98"/>
    </row>
    <row r="25" ht="18" customHeight="1" spans="1:6">
      <c r="A25" s="97"/>
      <c r="B25" s="91"/>
      <c r="C25" s="98"/>
      <c r="D25" s="98"/>
      <c r="E25" s="98"/>
      <c r="F25" s="98"/>
    </row>
    <row r="26" ht="18" customHeight="1" spans="1:6">
      <c r="A26" s="97"/>
      <c r="B26" s="91"/>
      <c r="C26" s="98"/>
      <c r="D26" s="98"/>
      <c r="E26" s="98"/>
      <c r="F26" s="98"/>
    </row>
    <row r="27" ht="18" customHeight="1" spans="1:6">
      <c r="A27" s="97"/>
      <c r="B27" s="91"/>
      <c r="C27" s="98"/>
      <c r="D27" s="98"/>
      <c r="E27" s="98"/>
      <c r="F27" s="98"/>
    </row>
    <row r="28" ht="18" customHeight="1" spans="1:6">
      <c r="A28" s="97"/>
      <c r="B28" s="91"/>
      <c r="C28" s="98"/>
      <c r="D28" s="98"/>
      <c r="E28" s="98"/>
      <c r="F28" s="98"/>
    </row>
    <row r="29" ht="18" customHeight="1" spans="1:6">
      <c r="A29" s="97"/>
      <c r="B29" s="88"/>
      <c r="C29" s="98"/>
      <c r="D29" s="98"/>
      <c r="E29" s="98"/>
      <c r="F29" s="98"/>
    </row>
    <row r="30" ht="18" customHeight="1" spans="1:6">
      <c r="A30" s="97"/>
      <c r="B30" s="91"/>
      <c r="C30" s="98"/>
      <c r="D30" s="98"/>
      <c r="E30" s="98"/>
      <c r="F30" s="98"/>
    </row>
    <row r="31" ht="18" customHeight="1" spans="1:6">
      <c r="A31" s="97"/>
      <c r="B31" s="91"/>
      <c r="C31" s="98"/>
      <c r="D31" s="98"/>
      <c r="E31" s="98"/>
      <c r="F31" s="98"/>
    </row>
    <row r="32" ht="18" customHeight="1" spans="1:6">
      <c r="A32" s="97"/>
      <c r="B32" s="91"/>
      <c r="C32" s="98"/>
      <c r="D32" s="98"/>
      <c r="E32" s="98"/>
      <c r="F32" s="98"/>
    </row>
    <row r="33" ht="18" customHeight="1" spans="1:6">
      <c r="A33" s="97"/>
      <c r="B33" s="91"/>
      <c r="C33" s="98"/>
      <c r="D33" s="98"/>
      <c r="E33" s="98"/>
      <c r="F33" s="98"/>
    </row>
    <row r="34" ht="18" customHeight="1" spans="1:6">
      <c r="A34" s="97"/>
      <c r="B34" s="91"/>
      <c r="C34" s="98"/>
      <c r="D34" s="98"/>
      <c r="E34" s="98"/>
      <c r="F34" s="98"/>
    </row>
    <row r="35" ht="18" customHeight="1" spans="1:6">
      <c r="A35" s="97"/>
      <c r="B35" s="91"/>
      <c r="C35" s="98"/>
      <c r="D35" s="98"/>
      <c r="E35" s="98"/>
      <c r="F35" s="98"/>
    </row>
    <row r="36" ht="18" customHeight="1" spans="1:6">
      <c r="A36" s="97"/>
      <c r="B36" s="91"/>
      <c r="C36" s="98"/>
      <c r="D36" s="98"/>
      <c r="E36" s="98"/>
      <c r="F36" s="98"/>
    </row>
    <row r="37" ht="18" customHeight="1" spans="1:6">
      <c r="A37" s="97"/>
      <c r="B37" s="91"/>
      <c r="C37" s="98"/>
      <c r="D37" s="98"/>
      <c r="E37" s="98"/>
      <c r="F37" s="98"/>
    </row>
    <row r="38" ht="18" customHeight="1" spans="1:6">
      <c r="A38" s="97"/>
      <c r="B38" s="91"/>
      <c r="C38" s="98"/>
      <c r="D38" s="98"/>
      <c r="E38" s="98"/>
      <c r="F38" s="98"/>
    </row>
    <row r="39" ht="18" customHeight="1" spans="1:6">
      <c r="A39" s="97"/>
      <c r="B39" s="91"/>
      <c r="C39" s="98"/>
      <c r="D39" s="98"/>
      <c r="E39" s="98"/>
      <c r="F39" s="98"/>
    </row>
    <row r="40" ht="18" customHeight="1" spans="1:6">
      <c r="A40" s="97"/>
      <c r="B40" s="91"/>
      <c r="C40" s="98"/>
      <c r="D40" s="98"/>
      <c r="E40" s="98"/>
      <c r="F40" s="98"/>
    </row>
    <row r="41" ht="18" customHeight="1" spans="1:6">
      <c r="A41" s="97"/>
      <c r="B41" s="91"/>
      <c r="C41" s="98"/>
      <c r="D41" s="98"/>
      <c r="E41" s="98"/>
      <c r="F41" s="98"/>
    </row>
    <row r="42" ht="18" customHeight="1" spans="1:6">
      <c r="A42" s="97"/>
      <c r="B42" s="91"/>
      <c r="C42" s="98"/>
      <c r="D42" s="98"/>
      <c r="E42" s="98"/>
      <c r="F42" s="98"/>
    </row>
    <row r="43" ht="18" customHeight="1" spans="1:6">
      <c r="A43" s="97"/>
      <c r="B43" s="91"/>
      <c r="C43" s="98"/>
      <c r="D43" s="98"/>
      <c r="E43" s="98"/>
      <c r="F43" s="98"/>
    </row>
    <row r="44" ht="18" customHeight="1" spans="1:6">
      <c r="A44" s="97"/>
      <c r="B44" s="91"/>
      <c r="C44" s="98"/>
      <c r="D44" s="98"/>
      <c r="E44" s="98"/>
      <c r="F44" s="98"/>
    </row>
    <row r="45" ht="18" customHeight="1" spans="1:6">
      <c r="A45" s="97"/>
      <c r="B45" s="91"/>
      <c r="C45" s="98"/>
      <c r="D45" s="98"/>
      <c r="E45" s="98"/>
      <c r="F45" s="98"/>
    </row>
    <row r="46" ht="18" customHeight="1" spans="1:6">
      <c r="A46" s="97"/>
      <c r="B46" s="100"/>
      <c r="C46" s="98"/>
      <c r="D46" s="98"/>
      <c r="E46" s="98"/>
      <c r="F46" s="98"/>
    </row>
    <row r="47" ht="18" customHeight="1" spans="1:6">
      <c r="A47" s="97"/>
      <c r="B47" s="100"/>
      <c r="C47" s="89" t="s">
        <v>300</v>
      </c>
      <c r="D47" s="89" t="s">
        <v>301</v>
      </c>
      <c r="E47" s="89" t="s">
        <v>302</v>
      </c>
      <c r="F47" s="89" t="s">
        <v>303</v>
      </c>
    </row>
    <row r="48" ht="18" customHeight="1" spans="1:6">
      <c r="A48" s="97"/>
      <c r="B48" s="100"/>
      <c r="C48" s="98">
        <f>SUM(C5:C47)</f>
        <v>0</v>
      </c>
      <c r="D48" s="98">
        <f>SUM(D5:D47)</f>
        <v>0</v>
      </c>
      <c r="E48" s="98">
        <f>SUM(E5:E47)</f>
        <v>0</v>
      </c>
      <c r="F48" s="98">
        <f>C48+D48</f>
        <v>0</v>
      </c>
    </row>
    <row r="49" ht="20.1" customHeight="1" spans="1:6">
      <c r="A49" s="9"/>
      <c r="B49" s="101" t="s">
        <v>304</v>
      </c>
      <c r="C49" s="101"/>
      <c r="D49" s="101"/>
      <c r="E49" s="101"/>
      <c r="F49" s="101"/>
    </row>
    <row r="50" spans="1:6">
      <c r="A50" s="9"/>
      <c r="B50" s="102"/>
      <c r="C50" s="103"/>
      <c r="D50" s="103"/>
      <c r="E50" s="103"/>
      <c r="F50" s="103"/>
    </row>
    <row r="51" spans="1:6">
      <c r="A51" s="9"/>
      <c r="B51" s="102"/>
      <c r="C51" s="103"/>
      <c r="D51" s="103"/>
      <c r="E51" s="103"/>
      <c r="F51" s="103"/>
    </row>
    <row r="52" spans="1:6">
      <c r="A52" s="9"/>
      <c r="B52" s="102"/>
      <c r="C52" s="103"/>
      <c r="D52" s="103"/>
      <c r="E52" s="103"/>
      <c r="F52" s="103"/>
    </row>
  </sheetData>
  <mergeCells count="2">
    <mergeCell ref="B49:F49"/>
    <mergeCell ref="A1:F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4" workbookViewId="0">
      <selection activeCell="F21" sqref="F21"/>
    </sheetView>
  </sheetViews>
  <sheetFormatPr defaultColWidth="9" defaultRowHeight="13.5"/>
  <cols>
    <col min="1" max="1" width="8.10833333333333" customWidth="1"/>
    <col min="2" max="2" width="19.775" customWidth="1"/>
    <col min="3" max="3" width="15.6666666666667" style="9" customWidth="1"/>
    <col min="4" max="4" width="15.6666666666667" customWidth="1"/>
    <col min="5" max="5" width="7.21666666666667" customWidth="1"/>
    <col min="6" max="6" width="15.1083333333333" customWidth="1"/>
    <col min="7" max="7" width="42.775" customWidth="1"/>
    <col min="8" max="8" width="14.8833333333333" customWidth="1"/>
    <col min="9" max="9" width="12.775" customWidth="1"/>
    <col min="10" max="10" width="5.10833333333333" customWidth="1"/>
  </cols>
  <sheetData>
    <row r="1" spans="1:9">
      <c r="A1" s="10" t="s">
        <v>305</v>
      </c>
      <c r="B1" s="10"/>
      <c r="C1" s="10"/>
      <c r="D1" s="10"/>
      <c r="E1" s="10"/>
      <c r="F1" s="10"/>
      <c r="G1" s="10"/>
      <c r="H1" s="10"/>
      <c r="I1" s="10"/>
    </row>
    <row r="2" spans="1:9">
      <c r="A2" s="10"/>
      <c r="B2" s="10"/>
      <c r="C2" s="10"/>
      <c r="D2" s="10"/>
      <c r="E2" s="10"/>
      <c r="F2" s="10"/>
      <c r="G2" s="10"/>
      <c r="H2" s="10"/>
      <c r="I2" s="10"/>
    </row>
    <row r="3" ht="21" spans="1:9">
      <c r="A3" s="11" t="s">
        <v>1</v>
      </c>
      <c r="B3" s="11"/>
      <c r="C3" s="12" t="s">
        <v>306</v>
      </c>
      <c r="D3" s="12"/>
      <c r="E3" s="12"/>
      <c r="F3" s="12"/>
      <c r="G3" s="12"/>
      <c r="H3" s="13"/>
      <c r="I3" s="13"/>
    </row>
    <row r="4" ht="20.25" spans="1:9">
      <c r="A4" s="14" t="s">
        <v>307</v>
      </c>
      <c r="B4" s="15"/>
      <c r="C4" s="15"/>
      <c r="D4" s="16"/>
      <c r="E4" s="17" t="s">
        <v>308</v>
      </c>
      <c r="F4" s="15"/>
      <c r="G4" s="15"/>
      <c r="H4" s="15"/>
      <c r="I4" s="16"/>
    </row>
    <row r="5" ht="14.25" spans="1:9">
      <c r="A5" s="18" t="s">
        <v>3</v>
      </c>
      <c r="B5" s="19" t="s">
        <v>309</v>
      </c>
      <c r="C5" s="20" t="s">
        <v>310</v>
      </c>
      <c r="D5" s="21" t="s">
        <v>311</v>
      </c>
      <c r="E5" s="22" t="s">
        <v>3</v>
      </c>
      <c r="F5" s="23" t="s">
        <v>309</v>
      </c>
      <c r="G5" s="24" t="s">
        <v>312</v>
      </c>
      <c r="H5" s="25" t="s">
        <v>311</v>
      </c>
      <c r="I5" s="53" t="s">
        <v>313</v>
      </c>
    </row>
    <row r="6" ht="14.25" spans="1:9">
      <c r="A6" s="26"/>
      <c r="B6" s="27" t="s">
        <v>314</v>
      </c>
      <c r="C6" s="28"/>
      <c r="D6" s="29">
        <v>306</v>
      </c>
      <c r="E6" s="30">
        <v>1</v>
      </c>
      <c r="F6" s="31" t="s">
        <v>315</v>
      </c>
      <c r="G6" s="32" t="s">
        <v>316</v>
      </c>
      <c r="H6" s="33">
        <v>350</v>
      </c>
      <c r="I6" s="54" t="s">
        <v>317</v>
      </c>
    </row>
    <row r="7" ht="14.25" spans="1:9">
      <c r="A7" s="34">
        <v>1</v>
      </c>
      <c r="B7" s="35" t="s">
        <v>318</v>
      </c>
      <c r="C7" s="36" t="s">
        <v>319</v>
      </c>
      <c r="D7" s="37">
        <v>300</v>
      </c>
      <c r="E7" s="30">
        <v>2</v>
      </c>
      <c r="F7" s="35" t="s">
        <v>320</v>
      </c>
      <c r="G7" s="32" t="s">
        <v>321</v>
      </c>
      <c r="H7" s="38">
        <v>350</v>
      </c>
      <c r="I7" s="55" t="s">
        <v>322</v>
      </c>
    </row>
    <row r="8" ht="14.25" spans="1:9">
      <c r="A8" s="34">
        <v>2</v>
      </c>
      <c r="B8" s="35" t="s">
        <v>318</v>
      </c>
      <c r="C8" s="36" t="s">
        <v>323</v>
      </c>
      <c r="D8" s="37">
        <v>100</v>
      </c>
      <c r="E8" s="30">
        <v>3</v>
      </c>
      <c r="F8" s="35" t="s">
        <v>324</v>
      </c>
      <c r="G8" s="35" t="s">
        <v>325</v>
      </c>
      <c r="H8" s="38">
        <v>350</v>
      </c>
      <c r="I8" s="55" t="s">
        <v>326</v>
      </c>
    </row>
    <row r="9" ht="14.25" spans="1:9">
      <c r="A9" s="34">
        <v>3</v>
      </c>
      <c r="B9" s="35" t="s">
        <v>318</v>
      </c>
      <c r="C9" s="36" t="s">
        <v>327</v>
      </c>
      <c r="D9" s="37">
        <v>100</v>
      </c>
      <c r="E9" s="30">
        <v>4</v>
      </c>
      <c r="F9" s="35" t="s">
        <v>328</v>
      </c>
      <c r="G9" s="32" t="s">
        <v>329</v>
      </c>
      <c r="H9" s="38">
        <v>350</v>
      </c>
      <c r="I9" s="55" t="s">
        <v>330</v>
      </c>
    </row>
    <row r="10" ht="14.25" spans="1:9">
      <c r="A10" s="34">
        <v>4</v>
      </c>
      <c r="B10" s="35" t="s">
        <v>318</v>
      </c>
      <c r="C10" s="36" t="s">
        <v>331</v>
      </c>
      <c r="D10" s="37">
        <v>100</v>
      </c>
      <c r="E10" s="30">
        <v>5</v>
      </c>
      <c r="F10" s="35" t="s">
        <v>332</v>
      </c>
      <c r="G10" s="32" t="s">
        <v>333</v>
      </c>
      <c r="H10" s="38">
        <v>350</v>
      </c>
      <c r="I10" s="55" t="s">
        <v>327</v>
      </c>
    </row>
    <row r="11" ht="14.25" spans="1:9">
      <c r="A11" s="34">
        <v>5</v>
      </c>
      <c r="B11" s="35" t="s">
        <v>318</v>
      </c>
      <c r="C11" s="36" t="s">
        <v>334</v>
      </c>
      <c r="D11" s="37">
        <v>100</v>
      </c>
      <c r="E11" s="30">
        <v>6</v>
      </c>
      <c r="F11" s="35" t="s">
        <v>335</v>
      </c>
      <c r="G11" s="32" t="s">
        <v>336</v>
      </c>
      <c r="H11" s="38">
        <v>350</v>
      </c>
      <c r="I11" s="55" t="s">
        <v>317</v>
      </c>
    </row>
    <row r="12" ht="14.25" spans="1:9">
      <c r="A12" s="34">
        <v>6</v>
      </c>
      <c r="B12" s="35" t="s">
        <v>318</v>
      </c>
      <c r="C12" s="36" t="s">
        <v>337</v>
      </c>
      <c r="D12" s="37">
        <v>100</v>
      </c>
      <c r="E12" s="30">
        <v>7</v>
      </c>
      <c r="F12" s="35" t="s">
        <v>338</v>
      </c>
      <c r="G12" s="32" t="s">
        <v>339</v>
      </c>
      <c r="H12" s="38">
        <v>350</v>
      </c>
      <c r="I12" s="55" t="s">
        <v>340</v>
      </c>
    </row>
    <row r="13" ht="14.25" spans="1:9">
      <c r="A13" s="34">
        <v>7</v>
      </c>
      <c r="B13" s="35" t="s">
        <v>318</v>
      </c>
      <c r="C13" s="36" t="s">
        <v>341</v>
      </c>
      <c r="D13" s="37">
        <v>100</v>
      </c>
      <c r="E13" s="30">
        <v>8</v>
      </c>
      <c r="F13" s="35" t="s">
        <v>342</v>
      </c>
      <c r="G13" s="32" t="s">
        <v>343</v>
      </c>
      <c r="H13" s="38">
        <v>350</v>
      </c>
      <c r="I13" s="55" t="s">
        <v>344</v>
      </c>
    </row>
    <row r="14" ht="14.25" spans="1:9">
      <c r="A14" s="34">
        <v>8</v>
      </c>
      <c r="B14" s="35" t="s">
        <v>318</v>
      </c>
      <c r="C14" s="36" t="s">
        <v>345</v>
      </c>
      <c r="D14" s="37">
        <v>100</v>
      </c>
      <c r="E14" s="30">
        <v>9</v>
      </c>
      <c r="F14" s="39" t="s">
        <v>346</v>
      </c>
      <c r="G14" s="40" t="s">
        <v>347</v>
      </c>
      <c r="H14" s="41">
        <v>350</v>
      </c>
      <c r="I14" s="56" t="s">
        <v>348</v>
      </c>
    </row>
    <row r="15" ht="14.25" spans="1:9">
      <c r="A15" s="34">
        <v>9</v>
      </c>
      <c r="B15" s="35" t="s">
        <v>318</v>
      </c>
      <c r="C15" s="36" t="s">
        <v>349</v>
      </c>
      <c r="D15" s="37">
        <v>100</v>
      </c>
      <c r="E15" s="30">
        <v>10</v>
      </c>
      <c r="F15" s="39" t="s">
        <v>350</v>
      </c>
      <c r="G15" s="32" t="s">
        <v>351</v>
      </c>
      <c r="H15" s="38">
        <v>350</v>
      </c>
      <c r="I15" s="55" t="s">
        <v>352</v>
      </c>
    </row>
    <row r="16" ht="14.25" spans="1:9">
      <c r="A16" s="34">
        <v>10</v>
      </c>
      <c r="B16" s="35" t="s">
        <v>318</v>
      </c>
      <c r="C16" s="36" t="s">
        <v>353</v>
      </c>
      <c r="D16" s="37">
        <v>100</v>
      </c>
      <c r="E16" s="30">
        <v>11</v>
      </c>
      <c r="F16" s="35" t="s">
        <v>354</v>
      </c>
      <c r="G16" s="32" t="s">
        <v>355</v>
      </c>
      <c r="H16" s="38">
        <v>360</v>
      </c>
      <c r="I16" s="55" t="s">
        <v>356</v>
      </c>
    </row>
    <row r="17" ht="14.25" spans="1:9">
      <c r="A17" s="34">
        <v>11</v>
      </c>
      <c r="B17" s="35" t="s">
        <v>318</v>
      </c>
      <c r="C17" s="36" t="s">
        <v>357</v>
      </c>
      <c r="D17" s="37">
        <v>200</v>
      </c>
      <c r="E17" s="30">
        <v>12</v>
      </c>
      <c r="F17" s="35" t="s">
        <v>358</v>
      </c>
      <c r="G17" s="32" t="s">
        <v>359</v>
      </c>
      <c r="H17" s="38">
        <v>350</v>
      </c>
      <c r="I17" s="55" t="s">
        <v>360</v>
      </c>
    </row>
    <row r="18" ht="14.25" spans="1:9">
      <c r="A18" s="34">
        <v>12</v>
      </c>
      <c r="B18" s="35" t="s">
        <v>318</v>
      </c>
      <c r="C18" s="36" t="s">
        <v>356</v>
      </c>
      <c r="D18" s="37">
        <v>300</v>
      </c>
      <c r="E18" s="30">
        <v>13</v>
      </c>
      <c r="F18" s="35" t="s">
        <v>38</v>
      </c>
      <c r="G18" s="32" t="s">
        <v>361</v>
      </c>
      <c r="H18" s="38">
        <v>350</v>
      </c>
      <c r="I18" s="55" t="s">
        <v>362</v>
      </c>
    </row>
    <row r="19" ht="14.25" spans="1:9">
      <c r="A19" s="34">
        <v>13</v>
      </c>
      <c r="B19" s="35" t="s">
        <v>318</v>
      </c>
      <c r="C19" s="36" t="s">
        <v>363</v>
      </c>
      <c r="D19" s="37">
        <v>100</v>
      </c>
      <c r="E19" s="30">
        <v>14</v>
      </c>
      <c r="F19" s="35"/>
      <c r="G19" s="35"/>
      <c r="H19" s="38"/>
      <c r="I19" s="55"/>
    </row>
    <row r="20" ht="14.25" spans="1:9">
      <c r="A20" s="34">
        <v>14</v>
      </c>
      <c r="B20" s="35" t="s">
        <v>318</v>
      </c>
      <c r="C20" s="36" t="s">
        <v>364</v>
      </c>
      <c r="D20" s="37">
        <v>100</v>
      </c>
      <c r="E20" s="30">
        <v>15</v>
      </c>
      <c r="F20" s="35"/>
      <c r="G20" s="35"/>
      <c r="H20" s="38"/>
      <c r="I20" s="55"/>
    </row>
    <row r="21" ht="14.25" spans="1:9">
      <c r="A21" s="34">
        <v>15</v>
      </c>
      <c r="B21" s="35" t="s">
        <v>318</v>
      </c>
      <c r="C21" s="36" t="s">
        <v>365</v>
      </c>
      <c r="D21" s="37">
        <v>200</v>
      </c>
      <c r="E21" s="30">
        <v>16</v>
      </c>
      <c r="F21" s="35"/>
      <c r="G21" s="35"/>
      <c r="H21" s="38"/>
      <c r="I21" s="55"/>
    </row>
    <row r="22" ht="14.25" spans="1:9">
      <c r="A22" s="34">
        <v>16</v>
      </c>
      <c r="B22" s="35" t="s">
        <v>318</v>
      </c>
      <c r="C22" s="36" t="s">
        <v>366</v>
      </c>
      <c r="D22" s="37">
        <v>200</v>
      </c>
      <c r="E22" s="30">
        <v>17</v>
      </c>
      <c r="F22" s="35"/>
      <c r="G22" s="35"/>
      <c r="H22" s="38"/>
      <c r="I22" s="55"/>
    </row>
    <row r="23" ht="14.25" spans="1:9">
      <c r="A23" s="34">
        <v>17</v>
      </c>
      <c r="B23" s="35" t="s">
        <v>318</v>
      </c>
      <c r="C23" s="36" t="s">
        <v>367</v>
      </c>
      <c r="D23" s="37">
        <v>100</v>
      </c>
      <c r="E23" s="30">
        <v>18</v>
      </c>
      <c r="F23" s="35"/>
      <c r="G23" s="35"/>
      <c r="H23" s="38"/>
      <c r="I23" s="55"/>
    </row>
    <row r="24" ht="14.25" spans="1:9">
      <c r="A24" s="34">
        <v>18</v>
      </c>
      <c r="B24" s="35" t="s">
        <v>318</v>
      </c>
      <c r="C24" s="36" t="s">
        <v>368</v>
      </c>
      <c r="D24" s="37">
        <v>100</v>
      </c>
      <c r="E24" s="30">
        <v>19</v>
      </c>
      <c r="F24" s="35"/>
      <c r="G24" s="35"/>
      <c r="H24" s="38"/>
      <c r="I24" s="55"/>
    </row>
    <row r="25" ht="14.25" spans="1:9">
      <c r="A25" s="34">
        <v>19</v>
      </c>
      <c r="B25" s="35" t="s">
        <v>318</v>
      </c>
      <c r="C25" s="36" t="s">
        <v>369</v>
      </c>
      <c r="D25" s="37">
        <v>100</v>
      </c>
      <c r="E25" s="30">
        <v>20</v>
      </c>
      <c r="F25" s="35"/>
      <c r="G25" s="35"/>
      <c r="H25" s="38"/>
      <c r="I25" s="55"/>
    </row>
    <row r="26" ht="14.25" spans="1:9">
      <c r="A26" s="34">
        <v>20</v>
      </c>
      <c r="B26" s="35" t="s">
        <v>318</v>
      </c>
      <c r="C26" s="36" t="s">
        <v>370</v>
      </c>
      <c r="D26" s="37">
        <v>100</v>
      </c>
      <c r="E26" s="30">
        <v>21</v>
      </c>
      <c r="F26" s="35"/>
      <c r="G26" s="35"/>
      <c r="H26" s="38"/>
      <c r="I26" s="55"/>
    </row>
    <row r="27" ht="14.25" spans="1:9">
      <c r="A27" s="34">
        <v>21</v>
      </c>
      <c r="B27" s="35" t="s">
        <v>318</v>
      </c>
      <c r="C27" s="36" t="s">
        <v>371</v>
      </c>
      <c r="D27" s="37">
        <v>100</v>
      </c>
      <c r="E27" s="30">
        <v>22</v>
      </c>
      <c r="F27" s="35"/>
      <c r="G27" s="35"/>
      <c r="H27" s="38"/>
      <c r="I27" s="55"/>
    </row>
    <row r="28" ht="14.25" spans="1:9">
      <c r="A28" s="34">
        <v>22</v>
      </c>
      <c r="B28" s="35" t="s">
        <v>318</v>
      </c>
      <c r="C28" s="36" t="s">
        <v>372</v>
      </c>
      <c r="D28" s="37">
        <v>100</v>
      </c>
      <c r="E28" s="30">
        <v>23</v>
      </c>
      <c r="F28" s="35"/>
      <c r="G28" s="42"/>
      <c r="H28" s="38"/>
      <c r="I28" s="55"/>
    </row>
    <row r="29" ht="14.25" spans="1:9">
      <c r="A29" s="34">
        <v>23</v>
      </c>
      <c r="B29" s="35" t="s">
        <v>318</v>
      </c>
      <c r="C29" s="36" t="s">
        <v>373</v>
      </c>
      <c r="D29" s="37">
        <v>100</v>
      </c>
      <c r="E29" s="30">
        <v>24</v>
      </c>
      <c r="F29" s="35"/>
      <c r="G29" s="35"/>
      <c r="H29" s="38"/>
      <c r="I29" s="55"/>
    </row>
    <row r="30" ht="14.25" spans="1:9">
      <c r="A30" s="34">
        <v>24</v>
      </c>
      <c r="B30" s="35" t="s">
        <v>318</v>
      </c>
      <c r="C30" s="36" t="s">
        <v>374</v>
      </c>
      <c r="D30" s="37">
        <v>100</v>
      </c>
      <c r="E30" s="30">
        <v>25</v>
      </c>
      <c r="F30" s="35"/>
      <c r="G30" s="35"/>
      <c r="H30" s="38"/>
      <c r="I30" s="55"/>
    </row>
    <row r="31" ht="14.25" spans="1:9">
      <c r="A31" s="34">
        <v>25</v>
      </c>
      <c r="B31" s="35" t="s">
        <v>318</v>
      </c>
      <c r="C31" s="36" t="s">
        <v>375</v>
      </c>
      <c r="D31" s="37">
        <v>100</v>
      </c>
      <c r="E31" s="30">
        <v>26</v>
      </c>
      <c r="F31" s="35"/>
      <c r="G31" s="35"/>
      <c r="H31" s="38"/>
      <c r="I31" s="55"/>
    </row>
    <row r="32" ht="14.25" spans="1:9">
      <c r="A32" s="34">
        <v>26</v>
      </c>
      <c r="B32" s="35" t="s">
        <v>318</v>
      </c>
      <c r="C32" s="36" t="s">
        <v>376</v>
      </c>
      <c r="D32" s="37">
        <v>100</v>
      </c>
      <c r="E32" s="30">
        <v>27</v>
      </c>
      <c r="F32" s="35"/>
      <c r="G32" s="35"/>
      <c r="H32" s="38"/>
      <c r="I32" s="55"/>
    </row>
    <row r="33" ht="14.25" spans="1:9">
      <c r="A33" s="34">
        <v>27</v>
      </c>
      <c r="B33" s="35" t="s">
        <v>318</v>
      </c>
      <c r="C33" s="36" t="s">
        <v>377</v>
      </c>
      <c r="D33" s="37">
        <v>100</v>
      </c>
      <c r="E33" s="30">
        <v>28</v>
      </c>
      <c r="F33" s="35"/>
      <c r="G33" s="35"/>
      <c r="H33" s="38"/>
      <c r="I33" s="55"/>
    </row>
    <row r="34" ht="14.25" spans="1:9">
      <c r="A34" s="34">
        <v>28</v>
      </c>
      <c r="B34" s="35" t="s">
        <v>318</v>
      </c>
      <c r="C34" s="36" t="s">
        <v>378</v>
      </c>
      <c r="D34" s="37">
        <v>100</v>
      </c>
      <c r="E34" s="30">
        <v>29</v>
      </c>
      <c r="F34" s="35"/>
      <c r="G34" s="35"/>
      <c r="H34" s="38"/>
      <c r="I34" s="55"/>
    </row>
    <row r="35" ht="14.25" spans="1:9">
      <c r="A35" s="34">
        <v>29</v>
      </c>
      <c r="B35" s="35" t="s">
        <v>318</v>
      </c>
      <c r="C35" s="36" t="s">
        <v>379</v>
      </c>
      <c r="D35" s="37">
        <v>100</v>
      </c>
      <c r="E35" s="30">
        <v>30</v>
      </c>
      <c r="F35" s="35"/>
      <c r="G35" s="35"/>
      <c r="H35" s="38"/>
      <c r="I35" s="55"/>
    </row>
    <row r="36" ht="14.25" spans="1:9">
      <c r="A36" s="34">
        <v>30</v>
      </c>
      <c r="B36" s="35" t="s">
        <v>318</v>
      </c>
      <c r="C36" s="36" t="s">
        <v>380</v>
      </c>
      <c r="D36" s="37">
        <v>100</v>
      </c>
      <c r="E36" s="30">
        <v>31</v>
      </c>
      <c r="F36" s="35"/>
      <c r="G36" s="35"/>
      <c r="H36" s="38"/>
      <c r="I36" s="55"/>
    </row>
    <row r="37" ht="14.25" spans="1:9">
      <c r="A37" s="34">
        <v>31</v>
      </c>
      <c r="B37" s="35" t="s">
        <v>318</v>
      </c>
      <c r="C37" s="36" t="s">
        <v>381</v>
      </c>
      <c r="D37" s="37">
        <v>100</v>
      </c>
      <c r="E37" s="30">
        <v>32</v>
      </c>
      <c r="F37" s="35"/>
      <c r="G37" s="35"/>
      <c r="H37" s="38"/>
      <c r="I37" s="55"/>
    </row>
    <row r="38" ht="14.25" spans="1:9">
      <c r="A38" s="34">
        <v>32</v>
      </c>
      <c r="B38" s="35" t="s">
        <v>318</v>
      </c>
      <c r="C38" s="36" t="s">
        <v>360</v>
      </c>
      <c r="D38" s="37">
        <v>100</v>
      </c>
      <c r="E38" s="30">
        <v>33</v>
      </c>
      <c r="F38" s="35"/>
      <c r="G38" s="35"/>
      <c r="H38" s="38"/>
      <c r="I38" s="55"/>
    </row>
    <row r="39" ht="14.25" spans="1:9">
      <c r="A39" s="34">
        <v>33</v>
      </c>
      <c r="B39" s="35" t="s">
        <v>318</v>
      </c>
      <c r="C39" s="36" t="s">
        <v>382</v>
      </c>
      <c r="D39" s="37">
        <v>300</v>
      </c>
      <c r="E39" s="30">
        <v>34</v>
      </c>
      <c r="F39" s="35"/>
      <c r="G39" s="35"/>
      <c r="H39" s="38"/>
      <c r="I39" s="55"/>
    </row>
    <row r="40" ht="14.25" spans="1:9">
      <c r="A40" s="34">
        <v>34</v>
      </c>
      <c r="B40" s="35" t="s">
        <v>318</v>
      </c>
      <c r="C40" s="36" t="s">
        <v>383</v>
      </c>
      <c r="D40" s="37">
        <v>100</v>
      </c>
      <c r="E40" s="30">
        <v>35</v>
      </c>
      <c r="F40" s="35"/>
      <c r="G40" s="35"/>
      <c r="H40" s="38"/>
      <c r="I40" s="55"/>
    </row>
    <row r="41" ht="14.25" spans="1:9">
      <c r="A41" s="34">
        <v>35</v>
      </c>
      <c r="B41" s="35" t="s">
        <v>318</v>
      </c>
      <c r="C41" s="36" t="s">
        <v>384</v>
      </c>
      <c r="D41" s="37">
        <v>100</v>
      </c>
      <c r="E41" s="30">
        <v>36</v>
      </c>
      <c r="F41" s="35"/>
      <c r="G41" s="35"/>
      <c r="H41" s="38"/>
      <c r="I41" s="55"/>
    </row>
    <row r="42" ht="14.25" spans="1:9">
      <c r="A42" s="34">
        <v>36</v>
      </c>
      <c r="B42" s="35" t="s">
        <v>318</v>
      </c>
      <c r="C42" s="36" t="s">
        <v>385</v>
      </c>
      <c r="D42" s="37">
        <v>100</v>
      </c>
      <c r="E42" s="30">
        <v>37</v>
      </c>
      <c r="F42" s="35"/>
      <c r="G42" s="35"/>
      <c r="H42" s="38"/>
      <c r="I42" s="55"/>
    </row>
    <row r="43" ht="14.25" spans="1:9">
      <c r="A43" s="34">
        <v>37</v>
      </c>
      <c r="B43" s="35" t="s">
        <v>318</v>
      </c>
      <c r="C43" s="36" t="s">
        <v>386</v>
      </c>
      <c r="D43" s="37">
        <v>100</v>
      </c>
      <c r="E43" s="30">
        <v>38</v>
      </c>
      <c r="F43" s="35"/>
      <c r="G43" s="35"/>
      <c r="H43" s="38"/>
      <c r="I43" s="55"/>
    </row>
    <row r="44" ht="14.25" spans="1:9">
      <c r="A44" s="34">
        <v>38</v>
      </c>
      <c r="B44" s="35" t="s">
        <v>318</v>
      </c>
      <c r="C44" s="36" t="s">
        <v>362</v>
      </c>
      <c r="D44" s="37">
        <v>100</v>
      </c>
      <c r="E44" s="30">
        <v>39</v>
      </c>
      <c r="F44" s="35"/>
      <c r="G44" s="35"/>
      <c r="H44" s="38"/>
      <c r="I44" s="55"/>
    </row>
    <row r="45" ht="14.25" spans="1:9">
      <c r="A45" s="34">
        <v>39</v>
      </c>
      <c r="B45" s="35" t="s">
        <v>318</v>
      </c>
      <c r="C45" s="36" t="s">
        <v>387</v>
      </c>
      <c r="D45" s="37">
        <v>200</v>
      </c>
      <c r="E45" s="30">
        <v>40</v>
      </c>
      <c r="F45" s="35"/>
      <c r="G45" s="35"/>
      <c r="H45" s="38"/>
      <c r="I45" s="55"/>
    </row>
    <row r="46" ht="14.25" spans="1:9">
      <c r="A46" s="34">
        <v>40</v>
      </c>
      <c r="B46" s="35" t="s">
        <v>318</v>
      </c>
      <c r="C46" s="36" t="s">
        <v>388</v>
      </c>
      <c r="D46" s="37">
        <v>100</v>
      </c>
      <c r="E46" s="30">
        <v>41</v>
      </c>
      <c r="F46" s="35"/>
      <c r="G46" s="35"/>
      <c r="H46" s="38"/>
      <c r="I46" s="55"/>
    </row>
    <row r="47" ht="14.25" spans="1:9">
      <c r="A47" s="34">
        <v>41</v>
      </c>
      <c r="B47" s="35" t="s">
        <v>318</v>
      </c>
      <c r="C47" s="36" t="s">
        <v>389</v>
      </c>
      <c r="D47" s="37">
        <v>300</v>
      </c>
      <c r="E47" s="30">
        <v>42</v>
      </c>
      <c r="F47" s="35"/>
      <c r="G47" s="35"/>
      <c r="H47" s="38"/>
      <c r="I47" s="55"/>
    </row>
    <row r="48" ht="14.25" spans="1:9">
      <c r="A48" s="34">
        <v>42</v>
      </c>
      <c r="B48" s="35" t="s">
        <v>318</v>
      </c>
      <c r="C48" s="36" t="s">
        <v>390</v>
      </c>
      <c r="D48" s="37">
        <v>100</v>
      </c>
      <c r="E48" s="30">
        <v>43</v>
      </c>
      <c r="F48" s="35"/>
      <c r="G48" s="35"/>
      <c r="H48" s="38"/>
      <c r="I48" s="55"/>
    </row>
    <row r="49" ht="14.25" spans="1:9">
      <c r="A49" s="34">
        <v>43</v>
      </c>
      <c r="B49" s="35" t="s">
        <v>318</v>
      </c>
      <c r="C49" s="36" t="s">
        <v>391</v>
      </c>
      <c r="D49" s="37">
        <v>100</v>
      </c>
      <c r="E49" s="30">
        <v>44</v>
      </c>
      <c r="F49" s="35"/>
      <c r="G49" s="35"/>
      <c r="H49" s="38"/>
      <c r="I49" s="55"/>
    </row>
    <row r="50" ht="14.25" spans="1:9">
      <c r="A50" s="34">
        <v>44</v>
      </c>
      <c r="B50" s="35" t="s">
        <v>318</v>
      </c>
      <c r="C50" s="36" t="s">
        <v>392</v>
      </c>
      <c r="D50" s="37">
        <v>100</v>
      </c>
      <c r="E50" s="30">
        <v>45</v>
      </c>
      <c r="F50" s="35"/>
      <c r="G50" s="35"/>
      <c r="H50" s="38"/>
      <c r="I50" s="55"/>
    </row>
    <row r="51" ht="14.25" spans="1:9">
      <c r="A51" s="34">
        <v>45</v>
      </c>
      <c r="B51" s="35" t="s">
        <v>318</v>
      </c>
      <c r="C51" s="36" t="s">
        <v>393</v>
      </c>
      <c r="D51" s="37">
        <v>100</v>
      </c>
      <c r="E51" s="43"/>
      <c r="F51" s="44"/>
      <c r="G51" s="45"/>
      <c r="H51" s="46"/>
      <c r="I51" s="57"/>
    </row>
    <row r="52" ht="14.25" spans="1:9">
      <c r="A52" s="34">
        <v>46</v>
      </c>
      <c r="B52" s="35" t="s">
        <v>318</v>
      </c>
      <c r="C52" s="36" t="s">
        <v>394</v>
      </c>
      <c r="D52" s="37">
        <v>100</v>
      </c>
      <c r="E52" s="47"/>
      <c r="F52" s="48"/>
      <c r="G52" s="48"/>
      <c r="H52" s="49"/>
      <c r="I52" s="58"/>
    </row>
    <row r="53" ht="14.25" spans="1:9">
      <c r="A53" s="34">
        <v>47</v>
      </c>
      <c r="B53" s="35" t="s">
        <v>318</v>
      </c>
      <c r="C53" s="36" t="s">
        <v>348</v>
      </c>
      <c r="D53" s="37">
        <v>100</v>
      </c>
      <c r="E53" s="47"/>
      <c r="F53" s="50"/>
      <c r="G53" s="50"/>
      <c r="H53" s="51"/>
      <c r="I53" s="59"/>
    </row>
    <row r="54" ht="14.25" spans="1:9">
      <c r="A54" s="34">
        <v>48</v>
      </c>
      <c r="B54" s="35" t="s">
        <v>318</v>
      </c>
      <c r="C54" s="36" t="s">
        <v>395</v>
      </c>
      <c r="D54" s="37">
        <v>100</v>
      </c>
      <c r="E54" s="47"/>
      <c r="F54" s="50"/>
      <c r="G54" s="50"/>
      <c r="H54" s="51"/>
      <c r="I54" s="59"/>
    </row>
    <row r="55" ht="14.25" spans="1:9">
      <c r="A55" s="34">
        <v>49</v>
      </c>
      <c r="B55" s="35" t="s">
        <v>318</v>
      </c>
      <c r="C55" s="36" t="s">
        <v>396</v>
      </c>
      <c r="D55" s="37">
        <v>200</v>
      </c>
      <c r="E55" s="47"/>
      <c r="F55" s="50"/>
      <c r="G55" s="50"/>
      <c r="H55" s="51"/>
      <c r="I55" s="59"/>
    </row>
    <row r="56" ht="14.25" spans="1:9">
      <c r="A56" s="34">
        <v>50</v>
      </c>
      <c r="B56" s="35" t="s">
        <v>318</v>
      </c>
      <c r="C56" s="36" t="s">
        <v>326</v>
      </c>
      <c r="D56" s="37">
        <v>100</v>
      </c>
      <c r="E56" s="47"/>
      <c r="F56" s="50"/>
      <c r="G56" s="50"/>
      <c r="H56" s="51"/>
      <c r="I56" s="59"/>
    </row>
    <row r="57" ht="14.25" spans="1:9">
      <c r="A57" s="34">
        <v>51</v>
      </c>
      <c r="B57" s="35" t="s">
        <v>318</v>
      </c>
      <c r="C57" s="36" t="s">
        <v>397</v>
      </c>
      <c r="D57" s="37">
        <v>100</v>
      </c>
      <c r="E57" s="47"/>
      <c r="F57" s="50"/>
      <c r="G57" s="50"/>
      <c r="H57" s="51"/>
      <c r="I57" s="59"/>
    </row>
    <row r="58" ht="14.25" spans="1:9">
      <c r="A58" s="34">
        <v>52</v>
      </c>
      <c r="B58" s="35" t="s">
        <v>318</v>
      </c>
      <c r="C58" s="36" t="s">
        <v>398</v>
      </c>
      <c r="D58" s="37">
        <v>100</v>
      </c>
      <c r="E58" s="52"/>
      <c r="F58" s="35"/>
      <c r="G58" s="35"/>
      <c r="H58" s="38"/>
      <c r="I58" s="55"/>
    </row>
    <row r="59" ht="14.25" spans="1:9">
      <c r="A59" s="34">
        <v>53</v>
      </c>
      <c r="B59" s="35" t="s">
        <v>318</v>
      </c>
      <c r="C59" s="36" t="s">
        <v>399</v>
      </c>
      <c r="D59" s="37">
        <v>200</v>
      </c>
      <c r="E59" s="52"/>
      <c r="F59" s="35"/>
      <c r="G59" s="35"/>
      <c r="H59" s="38"/>
      <c r="I59" s="55"/>
    </row>
    <row r="60" ht="14.25" spans="1:9">
      <c r="A60" s="34">
        <v>54</v>
      </c>
      <c r="B60" s="35" t="s">
        <v>318</v>
      </c>
      <c r="C60" s="36" t="s">
        <v>400</v>
      </c>
      <c r="D60" s="37">
        <v>100</v>
      </c>
      <c r="E60" s="52"/>
      <c r="F60" s="35"/>
      <c r="G60" s="35"/>
      <c r="H60" s="38"/>
      <c r="I60" s="55"/>
    </row>
    <row r="61" ht="14.25" spans="1:9">
      <c r="A61" s="34">
        <v>55</v>
      </c>
      <c r="B61" s="35" t="s">
        <v>318</v>
      </c>
      <c r="C61" s="36" t="s">
        <v>317</v>
      </c>
      <c r="D61" s="37">
        <v>300</v>
      </c>
      <c r="E61" s="52"/>
      <c r="F61" s="35"/>
      <c r="G61" s="35"/>
      <c r="H61" s="38"/>
      <c r="I61" s="55"/>
    </row>
    <row r="62" ht="14.25" spans="1:9">
      <c r="A62" s="34">
        <v>56</v>
      </c>
      <c r="B62" s="35" t="s">
        <v>318</v>
      </c>
      <c r="C62" s="36" t="s">
        <v>352</v>
      </c>
      <c r="D62" s="37">
        <v>100</v>
      </c>
      <c r="E62" s="52"/>
      <c r="F62" s="35"/>
      <c r="G62" s="35"/>
      <c r="H62" s="38"/>
      <c r="I62" s="55"/>
    </row>
    <row r="63" ht="14.25" spans="1:9">
      <c r="A63" s="34">
        <v>57</v>
      </c>
      <c r="B63" s="35" t="s">
        <v>318</v>
      </c>
      <c r="C63" s="36" t="s">
        <v>401</v>
      </c>
      <c r="D63" s="37">
        <v>100</v>
      </c>
      <c r="E63" s="52"/>
      <c r="F63" s="35"/>
      <c r="G63" s="35"/>
      <c r="H63" s="38"/>
      <c r="I63" s="55"/>
    </row>
    <row r="64" ht="14.25" spans="1:9">
      <c r="A64" s="34">
        <v>58</v>
      </c>
      <c r="B64" s="39" t="s">
        <v>402</v>
      </c>
      <c r="C64" s="36" t="s">
        <v>403</v>
      </c>
      <c r="D64" s="29">
        <v>66.88</v>
      </c>
      <c r="E64" s="52"/>
      <c r="F64" s="35"/>
      <c r="G64" s="35"/>
      <c r="H64" s="38"/>
      <c r="I64" s="55"/>
    </row>
    <row r="65" ht="14.25" spans="1:9">
      <c r="A65" s="34">
        <v>59</v>
      </c>
      <c r="B65" s="35"/>
      <c r="C65" s="35"/>
      <c r="D65" s="29"/>
      <c r="E65" s="52"/>
      <c r="F65" s="35"/>
      <c r="G65" s="35"/>
      <c r="H65" s="38"/>
      <c r="I65" s="55"/>
    </row>
    <row r="66" ht="14.25" spans="1:9">
      <c r="A66" s="34"/>
      <c r="B66" s="35"/>
      <c r="C66" s="35"/>
      <c r="D66" s="29"/>
      <c r="E66" s="52"/>
      <c r="F66" s="35"/>
      <c r="G66" s="35"/>
      <c r="H66" s="38"/>
      <c r="I66" s="55"/>
    </row>
    <row r="67" ht="14.25" spans="1:9">
      <c r="A67" s="34"/>
      <c r="B67" s="35"/>
      <c r="C67" s="35"/>
      <c r="D67" s="29"/>
      <c r="E67" s="52"/>
      <c r="F67" s="35"/>
      <c r="G67" s="35"/>
      <c r="H67" s="38"/>
      <c r="I67" s="55"/>
    </row>
    <row r="68" ht="14.25" spans="1:9">
      <c r="A68" s="34"/>
      <c r="B68" s="35"/>
      <c r="C68" s="35"/>
      <c r="D68" s="29"/>
      <c r="E68" s="52"/>
      <c r="F68" s="35"/>
      <c r="G68" s="35"/>
      <c r="H68" s="38"/>
      <c r="I68" s="55"/>
    </row>
    <row r="69" ht="14.25" spans="1:9">
      <c r="A69" s="34"/>
      <c r="B69" s="35"/>
      <c r="C69" s="35"/>
      <c r="D69" s="29"/>
      <c r="E69" s="52"/>
      <c r="F69" s="35"/>
      <c r="G69" s="35"/>
      <c r="H69" s="38"/>
      <c r="I69" s="55"/>
    </row>
    <row r="70" ht="14.25" spans="1:9">
      <c r="A70" s="34"/>
      <c r="B70" s="35"/>
      <c r="C70" s="35"/>
      <c r="D70" s="29"/>
      <c r="E70" s="52"/>
      <c r="F70" s="35"/>
      <c r="G70" s="35"/>
      <c r="H70" s="38"/>
      <c r="I70" s="55"/>
    </row>
    <row r="71" ht="14.25" spans="1:9">
      <c r="A71" s="34"/>
      <c r="B71" s="60"/>
      <c r="C71" s="60"/>
      <c r="D71" s="29"/>
      <c r="E71" s="52"/>
      <c r="F71" s="35"/>
      <c r="G71" s="35"/>
      <c r="H71" s="38"/>
      <c r="I71" s="55"/>
    </row>
    <row r="72" ht="24.6" customHeight="1" spans="1:9">
      <c r="A72" s="61"/>
      <c r="B72" s="62"/>
      <c r="C72" s="63" t="s">
        <v>404</v>
      </c>
      <c r="D72" s="64">
        <f>SUM(D6:D71)</f>
        <v>7672.88</v>
      </c>
      <c r="E72" s="65"/>
      <c r="F72" s="66"/>
      <c r="G72" s="66"/>
      <c r="H72" s="67"/>
      <c r="I72" s="81"/>
    </row>
    <row r="73" ht="27" customHeight="1" spans="1:9">
      <c r="A73" s="61"/>
      <c r="B73" s="68" t="s">
        <v>405</v>
      </c>
      <c r="C73" s="69"/>
      <c r="D73" s="64">
        <f>H73</f>
        <v>4560</v>
      </c>
      <c r="E73" s="65"/>
      <c r="F73" s="66"/>
      <c r="G73" s="70" t="s">
        <v>406</v>
      </c>
      <c r="H73" s="71">
        <f>SUM(H6:H72)</f>
        <v>4560</v>
      </c>
      <c r="I73" s="81"/>
    </row>
    <row r="74" ht="25.8" customHeight="1" spans="1:9">
      <c r="A74" s="72" t="s">
        <v>407</v>
      </c>
      <c r="B74" s="73"/>
      <c r="C74" s="74"/>
      <c r="D74" s="75">
        <f>D72-D73</f>
        <v>3112.88</v>
      </c>
      <c r="E74" s="76"/>
      <c r="F74" s="77"/>
      <c r="G74" s="77"/>
      <c r="H74" s="78"/>
      <c r="I74" s="82"/>
    </row>
    <row r="75" ht="14.25" spans="1:9">
      <c r="A75" s="79"/>
      <c r="B75" s="80" t="s">
        <v>408</v>
      </c>
      <c r="C75" s="80"/>
      <c r="D75" s="80"/>
      <c r="E75" s="80"/>
      <c r="F75" s="80"/>
      <c r="G75" s="80"/>
      <c r="H75" s="80"/>
      <c r="I75" s="80"/>
    </row>
  </sheetData>
  <mergeCells count="8">
    <mergeCell ref="A3:B3"/>
    <mergeCell ref="C3:G3"/>
    <mergeCell ref="A4:D4"/>
    <mergeCell ref="E4:I4"/>
    <mergeCell ref="B6:C6"/>
    <mergeCell ref="B73:C73"/>
    <mergeCell ref="A74:C74"/>
    <mergeCell ref="A1:I2"/>
  </mergeCells>
  <conditionalFormatting sqref="C1:C63 C65:C73 C75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topLeftCell="A25" workbookViewId="0">
      <selection activeCell="A16" sqref="A16"/>
    </sheetView>
  </sheetViews>
  <sheetFormatPr defaultColWidth="9" defaultRowHeight="13.5" outlineLevelCol="2"/>
  <cols>
    <col min="1" max="1" width="67.3333333333333" customWidth="1"/>
    <col min="2" max="2" width="26.5583333333333" customWidth="1"/>
  </cols>
  <sheetData>
    <row r="1" spans="1:1">
      <c r="A1" t="s">
        <v>409</v>
      </c>
    </row>
    <row r="2" spans="1:1">
      <c r="A2" t="s">
        <v>410</v>
      </c>
    </row>
    <row r="4" spans="1:3">
      <c r="A4" s="8" t="s">
        <v>411</v>
      </c>
      <c r="B4" t="s">
        <v>319</v>
      </c>
      <c r="C4">
        <v>300</v>
      </c>
    </row>
    <row r="5" spans="1:3">
      <c r="A5" t="s">
        <v>412</v>
      </c>
      <c r="B5" t="s">
        <v>323</v>
      </c>
      <c r="C5">
        <v>100</v>
      </c>
    </row>
    <row r="6" spans="1:3">
      <c r="A6" t="s">
        <v>413</v>
      </c>
      <c r="B6" t="s">
        <v>327</v>
      </c>
      <c r="C6">
        <v>100</v>
      </c>
    </row>
    <row r="7" spans="1:3">
      <c r="A7" t="s">
        <v>414</v>
      </c>
      <c r="B7" t="s">
        <v>331</v>
      </c>
      <c r="C7">
        <v>100</v>
      </c>
    </row>
    <row r="8" spans="1:3">
      <c r="A8" t="s">
        <v>415</v>
      </c>
      <c r="B8" t="s">
        <v>334</v>
      </c>
      <c r="C8">
        <v>100</v>
      </c>
    </row>
    <row r="9" spans="1:3">
      <c r="A9" t="s">
        <v>416</v>
      </c>
      <c r="B9" t="s">
        <v>337</v>
      </c>
      <c r="C9">
        <v>100</v>
      </c>
    </row>
    <row r="10" spans="1:3">
      <c r="A10" t="s">
        <v>417</v>
      </c>
      <c r="B10" t="s">
        <v>418</v>
      </c>
      <c r="C10">
        <v>100</v>
      </c>
    </row>
    <row r="11" spans="1:3">
      <c r="A11" t="s">
        <v>419</v>
      </c>
      <c r="B11" s="8" t="s">
        <v>341</v>
      </c>
      <c r="C11">
        <v>100</v>
      </c>
    </row>
    <row r="12" spans="1:3">
      <c r="A12" t="s">
        <v>420</v>
      </c>
      <c r="B12" s="8" t="s">
        <v>345</v>
      </c>
      <c r="C12">
        <v>100</v>
      </c>
    </row>
    <row r="13" spans="1:3">
      <c r="A13" t="s">
        <v>421</v>
      </c>
      <c r="B13" t="s">
        <v>349</v>
      </c>
      <c r="C13">
        <v>100</v>
      </c>
    </row>
    <row r="14" spans="1:3">
      <c r="A14" t="s">
        <v>422</v>
      </c>
      <c r="B14" t="s">
        <v>353</v>
      </c>
      <c r="C14">
        <v>100</v>
      </c>
    </row>
    <row r="15" spans="1:3">
      <c r="A15" t="s">
        <v>423</v>
      </c>
      <c r="B15" t="s">
        <v>357</v>
      </c>
      <c r="C15">
        <v>200</v>
      </c>
    </row>
    <row r="16" spans="1:3">
      <c r="A16" t="s">
        <v>424</v>
      </c>
      <c r="B16" t="s">
        <v>356</v>
      </c>
      <c r="C16">
        <v>300</v>
      </c>
    </row>
    <row r="17" spans="1:3">
      <c r="A17" t="s">
        <v>425</v>
      </c>
      <c r="B17" t="s">
        <v>363</v>
      </c>
      <c r="C17">
        <v>100</v>
      </c>
    </row>
    <row r="18" spans="1:3">
      <c r="A18" t="s">
        <v>426</v>
      </c>
      <c r="B18" t="s">
        <v>364</v>
      </c>
      <c r="C18">
        <v>100</v>
      </c>
    </row>
    <row r="19" spans="1:3">
      <c r="A19" t="s">
        <v>427</v>
      </c>
      <c r="B19" t="s">
        <v>365</v>
      </c>
      <c r="C19">
        <v>200</v>
      </c>
    </row>
    <row r="20" spans="1:3">
      <c r="A20" t="s">
        <v>428</v>
      </c>
      <c r="B20" t="s">
        <v>366</v>
      </c>
      <c r="C20">
        <v>200</v>
      </c>
    </row>
    <row r="21" spans="1:3">
      <c r="A21" t="s">
        <v>429</v>
      </c>
      <c r="B21" t="s">
        <v>367</v>
      </c>
      <c r="C21">
        <v>100</v>
      </c>
    </row>
    <row r="22" spans="1:3">
      <c r="A22" t="s">
        <v>430</v>
      </c>
      <c r="B22" t="s">
        <v>368</v>
      </c>
      <c r="C22">
        <v>100</v>
      </c>
    </row>
    <row r="23" spans="1:3">
      <c r="A23" t="s">
        <v>431</v>
      </c>
      <c r="B23" s="8" t="s">
        <v>369</v>
      </c>
      <c r="C23">
        <v>100</v>
      </c>
    </row>
    <row r="24" spans="1:3">
      <c r="A24" t="s">
        <v>432</v>
      </c>
      <c r="B24" t="s">
        <v>370</v>
      </c>
      <c r="C24">
        <v>100</v>
      </c>
    </row>
    <row r="25" spans="1:3">
      <c r="A25" t="s">
        <v>433</v>
      </c>
      <c r="B25" t="s">
        <v>371</v>
      </c>
      <c r="C25">
        <v>100</v>
      </c>
    </row>
    <row r="26" spans="1:3">
      <c r="A26" t="s">
        <v>434</v>
      </c>
      <c r="B26" t="s">
        <v>372</v>
      </c>
      <c r="C26">
        <v>100</v>
      </c>
    </row>
    <row r="27" spans="1:3">
      <c r="A27" t="s">
        <v>435</v>
      </c>
      <c r="B27" t="s">
        <v>373</v>
      </c>
      <c r="C27">
        <v>100</v>
      </c>
    </row>
    <row r="28" spans="1:3">
      <c r="A28" t="s">
        <v>436</v>
      </c>
      <c r="B28" t="s">
        <v>374</v>
      </c>
      <c r="C28">
        <v>100</v>
      </c>
    </row>
    <row r="29" spans="1:3">
      <c r="A29" t="s">
        <v>437</v>
      </c>
      <c r="B29" t="s">
        <v>375</v>
      </c>
      <c r="C29">
        <v>100</v>
      </c>
    </row>
    <row r="30" spans="1:3">
      <c r="A30" t="s">
        <v>438</v>
      </c>
      <c r="B30" s="8" t="s">
        <v>376</v>
      </c>
      <c r="C30">
        <v>100</v>
      </c>
    </row>
    <row r="31" spans="1:3">
      <c r="A31" t="s">
        <v>439</v>
      </c>
      <c r="B31" t="s">
        <v>377</v>
      </c>
      <c r="C31">
        <v>100</v>
      </c>
    </row>
    <row r="32" spans="1:3">
      <c r="A32" t="s">
        <v>440</v>
      </c>
      <c r="B32" t="s">
        <v>378</v>
      </c>
      <c r="C32">
        <v>100</v>
      </c>
    </row>
    <row r="33" spans="1:3">
      <c r="A33" t="s">
        <v>441</v>
      </c>
      <c r="B33" t="s">
        <v>379</v>
      </c>
      <c r="C33">
        <v>100</v>
      </c>
    </row>
    <row r="34" spans="1:3">
      <c r="A34" t="s">
        <v>442</v>
      </c>
      <c r="B34" s="8" t="s">
        <v>360</v>
      </c>
      <c r="C34">
        <v>100</v>
      </c>
    </row>
    <row r="35" spans="1:3">
      <c r="A35" t="s">
        <v>443</v>
      </c>
      <c r="B35" s="8" t="s">
        <v>380</v>
      </c>
      <c r="C35">
        <v>100</v>
      </c>
    </row>
    <row r="36" spans="1:3">
      <c r="A36" t="s">
        <v>444</v>
      </c>
      <c r="B36" t="s">
        <v>381</v>
      </c>
      <c r="C36">
        <v>100</v>
      </c>
    </row>
    <row r="37" spans="1:3">
      <c r="A37" t="s">
        <v>445</v>
      </c>
      <c r="B37" t="s">
        <v>360</v>
      </c>
      <c r="C37">
        <v>100</v>
      </c>
    </row>
    <row r="38" spans="1:3">
      <c r="A38" t="s">
        <v>446</v>
      </c>
      <c r="B38" t="s">
        <v>382</v>
      </c>
      <c r="C38">
        <v>300</v>
      </c>
    </row>
    <row r="39" spans="1:3">
      <c r="A39" t="s">
        <v>447</v>
      </c>
      <c r="B39" t="s">
        <v>383</v>
      </c>
      <c r="C39">
        <v>100</v>
      </c>
    </row>
    <row r="40" spans="1:3">
      <c r="A40" t="s">
        <v>448</v>
      </c>
      <c r="B40" t="s">
        <v>384</v>
      </c>
      <c r="C40">
        <v>100</v>
      </c>
    </row>
    <row r="41" spans="1:3">
      <c r="A41" t="s">
        <v>449</v>
      </c>
      <c r="B41" t="s">
        <v>385</v>
      </c>
      <c r="C41">
        <v>100</v>
      </c>
    </row>
    <row r="42" spans="1:3">
      <c r="A42" t="s">
        <v>450</v>
      </c>
      <c r="B42" t="s">
        <v>386</v>
      </c>
      <c r="C42">
        <v>100</v>
      </c>
    </row>
    <row r="43" spans="1:3">
      <c r="A43" t="s">
        <v>451</v>
      </c>
      <c r="B43" t="s">
        <v>362</v>
      </c>
      <c r="C43">
        <v>100</v>
      </c>
    </row>
    <row r="44" spans="1:3">
      <c r="A44" t="s">
        <v>452</v>
      </c>
      <c r="B44" t="s">
        <v>387</v>
      </c>
      <c r="C44">
        <v>200</v>
      </c>
    </row>
    <row r="45" spans="1:3">
      <c r="A45" t="s">
        <v>453</v>
      </c>
      <c r="B45" t="s">
        <v>388</v>
      </c>
      <c r="C45">
        <v>100</v>
      </c>
    </row>
    <row r="46" spans="1:3">
      <c r="A46" t="s">
        <v>454</v>
      </c>
      <c r="B46" t="s">
        <v>389</v>
      </c>
      <c r="C46">
        <v>300</v>
      </c>
    </row>
    <row r="47" spans="1:3">
      <c r="A47" t="s">
        <v>455</v>
      </c>
      <c r="B47" t="s">
        <v>390</v>
      </c>
      <c r="C47">
        <v>100</v>
      </c>
    </row>
    <row r="48" spans="1:3">
      <c r="A48" t="s">
        <v>456</v>
      </c>
      <c r="B48" t="s">
        <v>391</v>
      </c>
      <c r="C48">
        <v>100</v>
      </c>
    </row>
    <row r="49" spans="1:3">
      <c r="A49" t="s">
        <v>457</v>
      </c>
      <c r="B49" t="s">
        <v>392</v>
      </c>
      <c r="C49">
        <v>100</v>
      </c>
    </row>
    <row r="50" spans="1:3">
      <c r="A50" t="s">
        <v>458</v>
      </c>
      <c r="B50" t="s">
        <v>393</v>
      </c>
      <c r="C50">
        <v>100</v>
      </c>
    </row>
    <row r="51" spans="1:3">
      <c r="A51" t="s">
        <v>459</v>
      </c>
      <c r="B51" t="s">
        <v>394</v>
      </c>
      <c r="C51">
        <v>100</v>
      </c>
    </row>
    <row r="52" spans="1:3">
      <c r="A52" t="s">
        <v>460</v>
      </c>
      <c r="B52" t="s">
        <v>348</v>
      </c>
      <c r="C52">
        <v>100</v>
      </c>
    </row>
    <row r="53" spans="1:3">
      <c r="A53" t="s">
        <v>461</v>
      </c>
      <c r="B53" t="s">
        <v>395</v>
      </c>
      <c r="C53">
        <v>100</v>
      </c>
    </row>
    <row r="54" spans="1:3">
      <c r="A54" t="s">
        <v>462</v>
      </c>
      <c r="B54" t="s">
        <v>396</v>
      </c>
      <c r="C54">
        <v>200</v>
      </c>
    </row>
    <row r="55" spans="1:3">
      <c r="A55" t="s">
        <v>463</v>
      </c>
      <c r="B55" t="s">
        <v>326</v>
      </c>
      <c r="C55">
        <v>100</v>
      </c>
    </row>
    <row r="56" spans="1:3">
      <c r="A56" t="s">
        <v>464</v>
      </c>
      <c r="B56" t="s">
        <v>397</v>
      </c>
      <c r="C56">
        <v>100</v>
      </c>
    </row>
    <row r="57" spans="1:3">
      <c r="A57" t="s">
        <v>465</v>
      </c>
      <c r="B57" t="s">
        <v>398</v>
      </c>
      <c r="C57">
        <v>100</v>
      </c>
    </row>
    <row r="58" spans="1:3">
      <c r="A58" t="s">
        <v>466</v>
      </c>
      <c r="B58" t="s">
        <v>399</v>
      </c>
      <c r="C58">
        <v>200</v>
      </c>
    </row>
    <row r="59" spans="1:3">
      <c r="A59" t="s">
        <v>467</v>
      </c>
      <c r="B59" t="s">
        <v>400</v>
      </c>
      <c r="C59">
        <v>100</v>
      </c>
    </row>
    <row r="60" spans="1:3">
      <c r="A60" t="s">
        <v>468</v>
      </c>
      <c r="B60" t="s">
        <v>317</v>
      </c>
      <c r="C60">
        <v>300</v>
      </c>
    </row>
    <row r="61" spans="1:3">
      <c r="A61" t="s">
        <v>469</v>
      </c>
      <c r="B61" t="s">
        <v>352</v>
      </c>
      <c r="C61">
        <v>100</v>
      </c>
    </row>
    <row r="62" spans="1:3">
      <c r="A62" t="s">
        <v>470</v>
      </c>
      <c r="B62" t="s">
        <v>401</v>
      </c>
      <c r="C62">
        <v>100</v>
      </c>
    </row>
    <row r="64" spans="1:1">
      <c r="A64" t="s">
        <v>471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7"/>
  <sheetViews>
    <sheetView workbookViewId="0">
      <selection activeCell="A1" sqref="A1:F8"/>
    </sheetView>
  </sheetViews>
  <sheetFormatPr defaultColWidth="9" defaultRowHeight="13.5" outlineLevelRow="6" outlineLevelCol="5"/>
  <cols>
    <col min="1" max="1" width="22.3333333333333" customWidth="1"/>
    <col min="2" max="2" width="18.6666666666667" customWidth="1"/>
    <col min="3" max="3" width="20.8833333333333" customWidth="1"/>
    <col min="6" max="6" width="16.775" customWidth="1"/>
  </cols>
  <sheetData>
    <row r="2" ht="14.25" spans="1:6">
      <c r="A2" s="1" t="s">
        <v>28</v>
      </c>
      <c r="B2" s="2"/>
      <c r="C2" s="3"/>
      <c r="D2" s="4"/>
      <c r="E2" s="5"/>
      <c r="F2" s="5">
        <v>25588</v>
      </c>
    </row>
    <row r="3" ht="14.25" spans="1:6">
      <c r="A3" s="1" t="s">
        <v>29</v>
      </c>
      <c r="B3" s="2"/>
      <c r="C3" s="3"/>
      <c r="D3" s="4"/>
      <c r="E3" s="5"/>
      <c r="F3" s="5">
        <v>54400</v>
      </c>
    </row>
    <row r="4" ht="14.25" spans="1:6">
      <c r="A4" s="1" t="s">
        <v>30</v>
      </c>
      <c r="B4" s="2"/>
      <c r="C4" s="3"/>
      <c r="D4" s="4"/>
      <c r="E4" s="5"/>
      <c r="F4" s="5">
        <v>80</v>
      </c>
    </row>
    <row r="5" ht="14.25" spans="1:6">
      <c r="A5" s="1" t="s">
        <v>31</v>
      </c>
      <c r="B5" s="2"/>
      <c r="C5" s="3"/>
      <c r="D5" s="4"/>
      <c r="E5" s="5"/>
      <c r="F5" s="5">
        <v>1730</v>
      </c>
    </row>
    <row r="6" ht="14.25" spans="1:6">
      <c r="A6" s="1" t="s">
        <v>33</v>
      </c>
      <c r="B6" s="2"/>
      <c r="C6" s="3"/>
      <c r="D6" s="4"/>
      <c r="E6" s="5"/>
      <c r="F6" s="5">
        <v>4000</v>
      </c>
    </row>
    <row r="7" ht="14.25" spans="1:6">
      <c r="A7" s="6"/>
      <c r="B7" s="6"/>
      <c r="C7" s="7"/>
      <c r="D7" s="4"/>
      <c r="E7" s="5"/>
      <c r="F7" s="5">
        <f>SUM(F2:F6)</f>
        <v>85798</v>
      </c>
    </row>
  </sheetData>
  <mergeCells count="5">
    <mergeCell ref="A2:C2"/>
    <mergeCell ref="A3:C3"/>
    <mergeCell ref="A4:C4"/>
    <mergeCell ref="A5:C5"/>
    <mergeCell ref="A6:C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收支明细</vt:lpstr>
      <vt:lpstr>求助者善款发放安排</vt:lpstr>
      <vt:lpstr>公帐收支明细</vt:lpstr>
      <vt:lpstr>特困户</vt:lpstr>
      <vt:lpstr>排名</vt:lpstr>
      <vt:lpstr>2023-2025理事会基金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WPS_1682911339</cp:lastModifiedBy>
  <dcterms:created xsi:type="dcterms:W3CDTF">2016-12-13T12:29:00Z</dcterms:created>
  <cp:lastPrinted>2021-01-22T14:55:00Z</cp:lastPrinted>
  <dcterms:modified xsi:type="dcterms:W3CDTF">2025-02-12T16:20:11Z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B896C1D4DFAD482BB7B590492B494EB4_13</vt:lpwstr>
  </property>
</Properties>
</file>